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工程表（日）" sheetId="2" state="visible" r:id="rId2"/>
    <sheet xmlns:r="http://schemas.openxmlformats.org/officeDocument/2006/relationships" name="工程表（週）" sheetId="3" state="visible" r:id="rId3"/>
    <sheet xmlns:r="http://schemas.openxmlformats.org/officeDocument/2006/relationships" name="祝日" sheetId="4" state="visible" r:id="rId4"/>
  </sheets>
  <definedNames>
    <definedName name="_xlnm.Print_Titles" localSheetId="1">'工程表（日）'!$5:$7</definedName>
    <definedName name="_xlnm.Print_Area" localSheetId="1">'工程表（日）'!$A$1:$BQ$47</definedName>
    <definedName name="_xlnm.Print_Titles" localSheetId="2">'工程表（週）'!$5:$7</definedName>
    <definedName name="_xlnm.Print_Area" localSheetId="2">'工程表（週）'!$A$1:$BG$47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/m/d"/>
    <numFmt numFmtId="166" formatCode="d"/>
    <numFmt numFmtId="167" formatCode="m/d"/>
  </numFmts>
  <fonts count="5">
    <font>
      <name val="Calibri"/>
      <family val="2"/>
      <color theme="1"/>
      <sz val="11"/>
      <scheme val="minor"/>
    </font>
    <font>
      <b val="1"/>
      <sz val="13"/>
    </font>
    <font>
      <b val="1"/>
      <sz val="14"/>
    </font>
    <font>
      <b val="1"/>
    </font>
    <font>
      <sz val="9"/>
    </font>
  </fonts>
  <fills count="4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E8ED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3" fillId="2" borderId="1" pivotButton="0" quotePrefix="0" xfId="0"/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66" fontId="4" fillId="3" borderId="1" applyAlignment="1" pivotButton="0" quotePrefix="0" xfId="0">
      <alignment horizontal="center" vertical="center" shrinkToFit="1"/>
    </xf>
    <xf numFmtId="0" fontId="0" fillId="0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center" vertical="center"/>
    </xf>
    <xf numFmtId="167" fontId="0" fillId="2" borderId="1" applyAlignment="1" pivotButton="0" quotePrefix="0" xfId="0">
      <alignment horizontal="center" vertical="center"/>
    </xf>
    <xf numFmtId="9" fontId="0" fillId="2" borderId="1" applyAlignment="1" pivotButton="0" quotePrefix="0" xfId="0">
      <alignment horizontal="center" vertical="center"/>
    </xf>
    <xf numFmtId="167" fontId="4" fillId="3" borderId="1" applyAlignment="1" pivotButton="0" quotePrefix="0" xfId="0">
      <alignment horizontal="center" vertical="center" shrinkToFit="1"/>
    </xf>
    <xf numFmtId="165" fontId="0" fillId="0" borderId="0" pivotButton="0" quotePrefix="0" xfId="0"/>
  </cellXfs>
  <cellStyles count="1">
    <cellStyle name="Normal" xfId="0" builtinId="0" hidden="0"/>
  </cellStyles>
  <dxfs count="6">
    <dxf>
      <fill>
        <patternFill patternType="solid">
          <fgColor rgb="00F28C28"/>
          <bgColor rgb="00F28C28"/>
        </patternFill>
      </fill>
    </dxf>
    <dxf>
      <fill>
        <patternFill patternType="solid">
          <fgColor rgb="001F5F8B"/>
          <bgColor rgb="001F5F8B"/>
        </patternFill>
      </fill>
    </dxf>
    <dxf>
      <fill>
        <patternFill patternType="solid">
          <fgColor rgb="009DC3E6"/>
          <bgColor rgb="009DC3E6"/>
        </patternFill>
      </fill>
    </dxf>
    <dxf>
      <border>
        <left style="medium">
          <color rgb="00D9534F"/>
        </left>
        <right style="medium">
          <color rgb="00D9534F"/>
        </right>
      </border>
    </dxf>
    <dxf>
      <fill>
        <patternFill patternType="solid">
          <fgColor rgb="00FBE2E2"/>
          <bgColor rgb="00FBE2E2"/>
        </patternFill>
      </fill>
    </dxf>
    <dxf>
      <fill>
        <patternFill patternType="solid">
          <fgColor rgb="00E2EBFB"/>
          <bgColor rgb="00E2EBF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ガントチャート（工程表）テンプレートの使い方</t>
        </is>
      </c>
    </row>
    <row r="2">
      <c r="A2" t="inlineStr"/>
    </row>
    <row r="3">
      <c r="A3" t="inlineStr">
        <is>
          <t>1. 「工程表（日）」のB2に開始日を入れる。そこから62日分の日付が並ぶ。土曜は青、日曜と祝日は赤。</t>
        </is>
      </c>
    </row>
    <row r="4">
      <c r="A4" t="inlineStr">
        <is>
          <t>2. タスク名・担当・開始・終了を入れると、その期間に帯が引かれる。日数は自動で出る。</t>
        </is>
      </c>
    </row>
    <row r="5">
      <c r="A5" t="inlineStr">
        <is>
          <t>3. 進捗に 0〜100% を入れると、終わったぶんだけ帯が濃い色になる。</t>
        </is>
      </c>
    </row>
    <row r="6">
      <c r="A6" t="inlineStr">
        <is>
          <t>4. 開始と終了に同じ日を入れると、その日がオレンジのマイルストーンになる。</t>
        </is>
      </c>
    </row>
    <row r="7">
      <c r="A7" t="inlineStr">
        <is>
          <t>5. 今日の列は赤い線で囲まれる。B3が =TODAY() なので開くたびに動く。固定したければ日付を上書きする。</t>
        </is>
      </c>
    </row>
    <row r="8">
      <c r="A8" t="inlineStr">
        <is>
          <t>6. 「工程表（週）」は同じ入力で1列＝1週。52週分あるので年間計画に使う。開始日を含む週の月曜から始まる。</t>
        </is>
      </c>
    </row>
    <row r="9">
      <c r="A9" t="inlineStr"/>
    </row>
    <row r="10">
      <c r="A10" t="inlineStr">
        <is>
          <t>行を増やしたいときは、40行目より上の行をコピーして挿入する（条件付き書式も一緒に増える）。</t>
        </is>
      </c>
    </row>
    <row r="11">
      <c r="A11" t="inlineStr">
        <is>
          <t>祝日は「祝日」シートの一覧で判定している。2025〜2027年分は内閣府の公表データ。翌年分は行を足す。</t>
        </is>
      </c>
    </row>
    <row r="12">
      <c r="A12" t="inlineStr"/>
    </row>
    <row r="13">
      <c r="A13" t="inlineStr">
        <is>
          <t>配布元: シゴトの型 https://shigotokata.com/</t>
        </is>
      </c>
    </row>
    <row r="14">
      <c r="A14" t="inlineStr">
        <is>
          <t>個人・法人を問わず業務に自由に使ってよい。再配布と販売は不可。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Q47"/>
  <sheetViews>
    <sheetView workbookViewId="0">
      <pane xSplit="7" ySplit="7" topLeftCell="H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8" customWidth="1" min="3" max="3"/>
    <col width="7" customWidth="1" min="4" max="4"/>
    <col width="7" customWidth="1" min="5" max="5"/>
    <col width="6" customWidth="1" min="6" max="6"/>
    <col width="5" customWidth="1" min="7" max="7"/>
    <col width="3.1" customWidth="1" min="8" max="8"/>
    <col width="3.1" customWidth="1" min="9" max="9"/>
    <col width="3.1" customWidth="1" min="10" max="10"/>
    <col width="3.1" customWidth="1" min="11" max="11"/>
    <col width="3.1" customWidth="1" min="12" max="12"/>
    <col width="3.1" customWidth="1" min="13" max="13"/>
    <col width="3.1" customWidth="1" min="14" max="14"/>
    <col width="3.1" customWidth="1" min="15" max="15"/>
    <col width="3.1" customWidth="1" min="16" max="16"/>
    <col width="3.1" customWidth="1" min="17" max="17"/>
    <col width="3.1" customWidth="1" min="18" max="18"/>
    <col width="3.1" customWidth="1" min="19" max="19"/>
    <col width="3.1" customWidth="1" min="20" max="20"/>
    <col width="3.1" customWidth="1" min="21" max="21"/>
    <col width="3.1" customWidth="1" min="22" max="22"/>
    <col width="3.1" customWidth="1" min="23" max="23"/>
    <col width="3.1" customWidth="1" min="24" max="24"/>
    <col width="3.1" customWidth="1" min="25" max="25"/>
    <col width="3.1" customWidth="1" min="26" max="26"/>
    <col width="3.1" customWidth="1" min="27" max="27"/>
    <col width="3.1" customWidth="1" min="28" max="28"/>
    <col width="3.1" customWidth="1" min="29" max="29"/>
    <col width="3.1" customWidth="1" min="30" max="30"/>
    <col width="3.1" customWidth="1" min="31" max="31"/>
    <col width="3.1" customWidth="1" min="32" max="32"/>
    <col width="3.1" customWidth="1" min="33" max="33"/>
    <col width="3.1" customWidth="1" min="34" max="34"/>
    <col width="3.1" customWidth="1" min="35" max="35"/>
    <col width="3.1" customWidth="1" min="36" max="36"/>
    <col width="3.1" customWidth="1" min="37" max="37"/>
    <col width="3.1" customWidth="1" min="38" max="38"/>
    <col width="3.1" customWidth="1" min="39" max="39"/>
    <col width="3.1" customWidth="1" min="40" max="40"/>
    <col width="3.1" customWidth="1" min="41" max="41"/>
    <col width="3.1" customWidth="1" min="42" max="42"/>
    <col width="3.1" customWidth="1" min="43" max="43"/>
    <col width="3.1" customWidth="1" min="44" max="44"/>
    <col width="3.1" customWidth="1" min="45" max="45"/>
    <col width="3.1" customWidth="1" min="46" max="46"/>
    <col width="3.1" customWidth="1" min="47" max="47"/>
    <col width="3.1" customWidth="1" min="48" max="48"/>
    <col width="3.1" customWidth="1" min="49" max="49"/>
    <col width="3.1" customWidth="1" min="50" max="50"/>
    <col width="3.1" customWidth="1" min="51" max="51"/>
    <col width="3.1" customWidth="1" min="52" max="52"/>
    <col width="3.1" customWidth="1" min="53" max="53"/>
    <col width="3.1" customWidth="1" min="54" max="54"/>
    <col width="3.1" customWidth="1" min="55" max="55"/>
    <col width="3.1" customWidth="1" min="56" max="56"/>
    <col width="3.1" customWidth="1" min="57" max="57"/>
    <col width="3.1" customWidth="1" min="58" max="58"/>
    <col width="3.1" customWidth="1" min="59" max="59"/>
    <col width="3.1" customWidth="1" min="60" max="60"/>
    <col width="3.1" customWidth="1" min="61" max="61"/>
    <col width="3.1" customWidth="1" min="62" max="62"/>
    <col width="3.1" customWidth="1" min="63" max="63"/>
    <col width="3.1" customWidth="1" min="64" max="64"/>
    <col width="3.1" customWidth="1" min="65" max="65"/>
    <col width="3.1" customWidth="1" min="66" max="66"/>
    <col width="3.1" customWidth="1" min="67" max="67"/>
    <col width="3.1" customWidth="1" min="68" max="68"/>
    <col width="3.1" customWidth="1" min="69" max="69"/>
  </cols>
  <sheetData>
    <row r="1">
      <c r="A1" s="2" t="inlineStr">
        <is>
          <t>工程表（日）</t>
        </is>
      </c>
    </row>
    <row r="2">
      <c r="A2" t="inlineStr">
        <is>
          <t>開始日</t>
        </is>
      </c>
      <c r="B2" s="3" t="n">
        <v>46296</v>
      </c>
      <c r="D2" t="inlineStr">
        <is>
          <t>黄色が入力欄。開始・終了を入れると帯が引かれ、進捗のぶんだけ濃くなります。開始＝終了はマイルストーン。</t>
        </is>
      </c>
    </row>
    <row r="3">
      <c r="A3" t="inlineStr">
        <is>
          <t>今日</t>
        </is>
      </c>
      <c r="B3" s="3">
        <f>TODAY()</f>
        <v/>
      </c>
      <c r="D3" t="inlineStr">
        <is>
          <t>「今日」は自動で今日の日付。固定したい日があれば上書きしてください。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5">
        <f>TEXT(H6,"m月")</f>
        <v/>
      </c>
      <c r="I5" s="5">
        <f>IF(MONTH(I6)&lt;&gt;MONTH(H6),TEXT(I6,"m月"),"")</f>
        <v/>
      </c>
      <c r="J5" s="5">
        <f>IF(MONTH(J6)&lt;&gt;MONTH(I6),TEXT(J6,"m月"),"")</f>
        <v/>
      </c>
      <c r="K5" s="5">
        <f>IF(MONTH(K6)&lt;&gt;MONTH(J6),TEXT(K6,"m月"),"")</f>
        <v/>
      </c>
      <c r="L5" s="5">
        <f>IF(MONTH(L6)&lt;&gt;MONTH(K6),TEXT(L6,"m月"),"")</f>
        <v/>
      </c>
      <c r="M5" s="5">
        <f>IF(MONTH(M6)&lt;&gt;MONTH(L6),TEXT(M6,"m月"),"")</f>
        <v/>
      </c>
      <c r="N5" s="5">
        <f>IF(MONTH(N6)&lt;&gt;MONTH(M6),TEXT(N6,"m月"),"")</f>
        <v/>
      </c>
      <c r="O5" s="5">
        <f>IF(MONTH(O6)&lt;&gt;MONTH(N6),TEXT(O6,"m月"),"")</f>
        <v/>
      </c>
      <c r="P5" s="5">
        <f>IF(MONTH(P6)&lt;&gt;MONTH(O6),TEXT(P6,"m月"),"")</f>
        <v/>
      </c>
      <c r="Q5" s="5">
        <f>IF(MONTH(Q6)&lt;&gt;MONTH(P6),TEXT(Q6,"m月"),"")</f>
        <v/>
      </c>
      <c r="R5" s="5">
        <f>IF(MONTH(R6)&lt;&gt;MONTH(Q6),TEXT(R6,"m月"),"")</f>
        <v/>
      </c>
      <c r="S5" s="5">
        <f>IF(MONTH(S6)&lt;&gt;MONTH(R6),TEXT(S6,"m月"),"")</f>
        <v/>
      </c>
      <c r="T5" s="5">
        <f>IF(MONTH(T6)&lt;&gt;MONTH(S6),TEXT(T6,"m月"),"")</f>
        <v/>
      </c>
      <c r="U5" s="5">
        <f>IF(MONTH(U6)&lt;&gt;MONTH(T6),TEXT(U6,"m月"),"")</f>
        <v/>
      </c>
      <c r="V5" s="5">
        <f>IF(MONTH(V6)&lt;&gt;MONTH(U6),TEXT(V6,"m月"),"")</f>
        <v/>
      </c>
      <c r="W5" s="5">
        <f>IF(MONTH(W6)&lt;&gt;MONTH(V6),TEXT(W6,"m月"),"")</f>
        <v/>
      </c>
      <c r="X5" s="5">
        <f>IF(MONTH(X6)&lt;&gt;MONTH(W6),TEXT(X6,"m月"),"")</f>
        <v/>
      </c>
      <c r="Y5" s="5">
        <f>IF(MONTH(Y6)&lt;&gt;MONTH(X6),TEXT(Y6,"m月"),"")</f>
        <v/>
      </c>
      <c r="Z5" s="5">
        <f>IF(MONTH(Z6)&lt;&gt;MONTH(Y6),TEXT(Z6,"m月"),"")</f>
        <v/>
      </c>
      <c r="AA5" s="5">
        <f>IF(MONTH(AA6)&lt;&gt;MONTH(Z6),TEXT(AA6,"m月"),"")</f>
        <v/>
      </c>
      <c r="AB5" s="5">
        <f>IF(MONTH(AB6)&lt;&gt;MONTH(AA6),TEXT(AB6,"m月"),"")</f>
        <v/>
      </c>
      <c r="AC5" s="5">
        <f>IF(MONTH(AC6)&lt;&gt;MONTH(AB6),TEXT(AC6,"m月"),"")</f>
        <v/>
      </c>
      <c r="AD5" s="5">
        <f>IF(MONTH(AD6)&lt;&gt;MONTH(AC6),TEXT(AD6,"m月"),"")</f>
        <v/>
      </c>
      <c r="AE5" s="5">
        <f>IF(MONTH(AE6)&lt;&gt;MONTH(AD6),TEXT(AE6,"m月"),"")</f>
        <v/>
      </c>
      <c r="AF5" s="5">
        <f>IF(MONTH(AF6)&lt;&gt;MONTH(AE6),TEXT(AF6,"m月"),"")</f>
        <v/>
      </c>
      <c r="AG5" s="5">
        <f>IF(MONTH(AG6)&lt;&gt;MONTH(AF6),TEXT(AG6,"m月"),"")</f>
        <v/>
      </c>
      <c r="AH5" s="5">
        <f>IF(MONTH(AH6)&lt;&gt;MONTH(AG6),TEXT(AH6,"m月"),"")</f>
        <v/>
      </c>
      <c r="AI5" s="5">
        <f>IF(MONTH(AI6)&lt;&gt;MONTH(AH6),TEXT(AI6,"m月"),"")</f>
        <v/>
      </c>
      <c r="AJ5" s="5">
        <f>IF(MONTH(AJ6)&lt;&gt;MONTH(AI6),TEXT(AJ6,"m月"),"")</f>
        <v/>
      </c>
      <c r="AK5" s="5">
        <f>IF(MONTH(AK6)&lt;&gt;MONTH(AJ6),TEXT(AK6,"m月"),"")</f>
        <v/>
      </c>
      <c r="AL5" s="5">
        <f>IF(MONTH(AL6)&lt;&gt;MONTH(AK6),TEXT(AL6,"m月"),"")</f>
        <v/>
      </c>
      <c r="AM5" s="5">
        <f>IF(MONTH(AM6)&lt;&gt;MONTH(AL6),TEXT(AM6,"m月"),"")</f>
        <v/>
      </c>
      <c r="AN5" s="5">
        <f>IF(MONTH(AN6)&lt;&gt;MONTH(AM6),TEXT(AN6,"m月"),"")</f>
        <v/>
      </c>
      <c r="AO5" s="5">
        <f>IF(MONTH(AO6)&lt;&gt;MONTH(AN6),TEXT(AO6,"m月"),"")</f>
        <v/>
      </c>
      <c r="AP5" s="5">
        <f>IF(MONTH(AP6)&lt;&gt;MONTH(AO6),TEXT(AP6,"m月"),"")</f>
        <v/>
      </c>
      <c r="AQ5" s="5">
        <f>IF(MONTH(AQ6)&lt;&gt;MONTH(AP6),TEXT(AQ6,"m月"),"")</f>
        <v/>
      </c>
      <c r="AR5" s="5">
        <f>IF(MONTH(AR6)&lt;&gt;MONTH(AQ6),TEXT(AR6,"m月"),"")</f>
        <v/>
      </c>
      <c r="AS5" s="5">
        <f>IF(MONTH(AS6)&lt;&gt;MONTH(AR6),TEXT(AS6,"m月"),"")</f>
        <v/>
      </c>
      <c r="AT5" s="5">
        <f>IF(MONTH(AT6)&lt;&gt;MONTH(AS6),TEXT(AT6,"m月"),"")</f>
        <v/>
      </c>
      <c r="AU5" s="5">
        <f>IF(MONTH(AU6)&lt;&gt;MONTH(AT6),TEXT(AU6,"m月"),"")</f>
        <v/>
      </c>
      <c r="AV5" s="5">
        <f>IF(MONTH(AV6)&lt;&gt;MONTH(AU6),TEXT(AV6,"m月"),"")</f>
        <v/>
      </c>
      <c r="AW5" s="5">
        <f>IF(MONTH(AW6)&lt;&gt;MONTH(AV6),TEXT(AW6,"m月"),"")</f>
        <v/>
      </c>
      <c r="AX5" s="5">
        <f>IF(MONTH(AX6)&lt;&gt;MONTH(AW6),TEXT(AX6,"m月"),"")</f>
        <v/>
      </c>
      <c r="AY5" s="5">
        <f>IF(MONTH(AY6)&lt;&gt;MONTH(AX6),TEXT(AY6,"m月"),"")</f>
        <v/>
      </c>
      <c r="AZ5" s="5">
        <f>IF(MONTH(AZ6)&lt;&gt;MONTH(AY6),TEXT(AZ6,"m月"),"")</f>
        <v/>
      </c>
      <c r="BA5" s="5">
        <f>IF(MONTH(BA6)&lt;&gt;MONTH(AZ6),TEXT(BA6,"m月"),"")</f>
        <v/>
      </c>
      <c r="BB5" s="5">
        <f>IF(MONTH(BB6)&lt;&gt;MONTH(BA6),TEXT(BB6,"m月"),"")</f>
        <v/>
      </c>
      <c r="BC5" s="5">
        <f>IF(MONTH(BC6)&lt;&gt;MONTH(BB6),TEXT(BC6,"m月"),"")</f>
        <v/>
      </c>
      <c r="BD5" s="5">
        <f>IF(MONTH(BD6)&lt;&gt;MONTH(BC6),TEXT(BD6,"m月"),"")</f>
        <v/>
      </c>
      <c r="BE5" s="5">
        <f>IF(MONTH(BE6)&lt;&gt;MONTH(BD6),TEXT(BE6,"m月"),"")</f>
        <v/>
      </c>
      <c r="BF5" s="5">
        <f>IF(MONTH(BF6)&lt;&gt;MONTH(BE6),TEXT(BF6,"m月"),"")</f>
        <v/>
      </c>
      <c r="BG5" s="5">
        <f>IF(MONTH(BG6)&lt;&gt;MONTH(BF6),TEXT(BG6,"m月"),"")</f>
        <v/>
      </c>
      <c r="BH5" s="5">
        <f>IF(MONTH(BH6)&lt;&gt;MONTH(BG6),TEXT(BH6,"m月"),"")</f>
        <v/>
      </c>
      <c r="BI5" s="5">
        <f>IF(MONTH(BI6)&lt;&gt;MONTH(BH6),TEXT(BI6,"m月"),"")</f>
        <v/>
      </c>
      <c r="BJ5" s="5">
        <f>IF(MONTH(BJ6)&lt;&gt;MONTH(BI6),TEXT(BJ6,"m月"),"")</f>
        <v/>
      </c>
      <c r="BK5" s="5">
        <f>IF(MONTH(BK6)&lt;&gt;MONTH(BJ6),TEXT(BK6,"m月"),"")</f>
        <v/>
      </c>
      <c r="BL5" s="5">
        <f>IF(MONTH(BL6)&lt;&gt;MONTH(BK6),TEXT(BL6,"m月"),"")</f>
        <v/>
      </c>
      <c r="BM5" s="5">
        <f>IF(MONTH(BM6)&lt;&gt;MONTH(BL6),TEXT(BM6,"m月"),"")</f>
        <v/>
      </c>
      <c r="BN5" s="5">
        <f>IF(MONTH(BN6)&lt;&gt;MONTH(BM6),TEXT(BN6,"m月"),"")</f>
        <v/>
      </c>
      <c r="BO5" s="5">
        <f>IF(MONTH(BO6)&lt;&gt;MONTH(BN6),TEXT(BO6,"m月"),"")</f>
        <v/>
      </c>
      <c r="BP5" s="5">
        <f>IF(MONTH(BP6)&lt;&gt;MONTH(BO6),TEXT(BP6,"m月"),"")</f>
        <v/>
      </c>
      <c r="BQ5" s="5">
        <f>IF(MONTH(BQ6)&lt;&gt;MONTH(BP6),TEXT(BQ6,"m月"),"")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6">
        <f>$B$2+0</f>
        <v/>
      </c>
      <c r="I6" s="6">
        <f>$B$2+1</f>
        <v/>
      </c>
      <c r="J6" s="6">
        <f>$B$2+2</f>
        <v/>
      </c>
      <c r="K6" s="6">
        <f>$B$2+3</f>
        <v/>
      </c>
      <c r="L6" s="6">
        <f>$B$2+4</f>
        <v/>
      </c>
      <c r="M6" s="6">
        <f>$B$2+5</f>
        <v/>
      </c>
      <c r="N6" s="6">
        <f>$B$2+6</f>
        <v/>
      </c>
      <c r="O6" s="6">
        <f>$B$2+7</f>
        <v/>
      </c>
      <c r="P6" s="6">
        <f>$B$2+8</f>
        <v/>
      </c>
      <c r="Q6" s="6">
        <f>$B$2+9</f>
        <v/>
      </c>
      <c r="R6" s="6">
        <f>$B$2+10</f>
        <v/>
      </c>
      <c r="S6" s="6">
        <f>$B$2+11</f>
        <v/>
      </c>
      <c r="T6" s="6">
        <f>$B$2+12</f>
        <v/>
      </c>
      <c r="U6" s="6">
        <f>$B$2+13</f>
        <v/>
      </c>
      <c r="V6" s="6">
        <f>$B$2+14</f>
        <v/>
      </c>
      <c r="W6" s="6">
        <f>$B$2+15</f>
        <v/>
      </c>
      <c r="X6" s="6">
        <f>$B$2+16</f>
        <v/>
      </c>
      <c r="Y6" s="6">
        <f>$B$2+17</f>
        <v/>
      </c>
      <c r="Z6" s="6">
        <f>$B$2+18</f>
        <v/>
      </c>
      <c r="AA6" s="6">
        <f>$B$2+19</f>
        <v/>
      </c>
      <c r="AB6" s="6">
        <f>$B$2+20</f>
        <v/>
      </c>
      <c r="AC6" s="6">
        <f>$B$2+21</f>
        <v/>
      </c>
      <c r="AD6" s="6">
        <f>$B$2+22</f>
        <v/>
      </c>
      <c r="AE6" s="6">
        <f>$B$2+23</f>
        <v/>
      </c>
      <c r="AF6" s="6">
        <f>$B$2+24</f>
        <v/>
      </c>
      <c r="AG6" s="6">
        <f>$B$2+25</f>
        <v/>
      </c>
      <c r="AH6" s="6">
        <f>$B$2+26</f>
        <v/>
      </c>
      <c r="AI6" s="6">
        <f>$B$2+27</f>
        <v/>
      </c>
      <c r="AJ6" s="6">
        <f>$B$2+28</f>
        <v/>
      </c>
      <c r="AK6" s="6">
        <f>$B$2+29</f>
        <v/>
      </c>
      <c r="AL6" s="6">
        <f>$B$2+30</f>
        <v/>
      </c>
      <c r="AM6" s="6">
        <f>$B$2+31</f>
        <v/>
      </c>
      <c r="AN6" s="6">
        <f>$B$2+32</f>
        <v/>
      </c>
      <c r="AO6" s="6">
        <f>$B$2+33</f>
        <v/>
      </c>
      <c r="AP6" s="6">
        <f>$B$2+34</f>
        <v/>
      </c>
      <c r="AQ6" s="6">
        <f>$B$2+35</f>
        <v/>
      </c>
      <c r="AR6" s="6">
        <f>$B$2+36</f>
        <v/>
      </c>
      <c r="AS6" s="6">
        <f>$B$2+37</f>
        <v/>
      </c>
      <c r="AT6" s="6">
        <f>$B$2+38</f>
        <v/>
      </c>
      <c r="AU6" s="6">
        <f>$B$2+39</f>
        <v/>
      </c>
      <c r="AV6" s="6">
        <f>$B$2+40</f>
        <v/>
      </c>
      <c r="AW6" s="6">
        <f>$B$2+41</f>
        <v/>
      </c>
      <c r="AX6" s="6">
        <f>$B$2+42</f>
        <v/>
      </c>
      <c r="AY6" s="6">
        <f>$B$2+43</f>
        <v/>
      </c>
      <c r="AZ6" s="6">
        <f>$B$2+44</f>
        <v/>
      </c>
      <c r="BA6" s="6">
        <f>$B$2+45</f>
        <v/>
      </c>
      <c r="BB6" s="6">
        <f>$B$2+46</f>
        <v/>
      </c>
      <c r="BC6" s="6">
        <f>$B$2+47</f>
        <v/>
      </c>
      <c r="BD6" s="6">
        <f>$B$2+48</f>
        <v/>
      </c>
      <c r="BE6" s="6">
        <f>$B$2+49</f>
        <v/>
      </c>
      <c r="BF6" s="6">
        <f>$B$2+50</f>
        <v/>
      </c>
      <c r="BG6" s="6">
        <f>$B$2+51</f>
        <v/>
      </c>
      <c r="BH6" s="6">
        <f>$B$2+52</f>
        <v/>
      </c>
      <c r="BI6" s="6">
        <f>$B$2+53</f>
        <v/>
      </c>
      <c r="BJ6" s="6">
        <f>$B$2+54</f>
        <v/>
      </c>
      <c r="BK6" s="6">
        <f>$B$2+55</f>
        <v/>
      </c>
      <c r="BL6" s="6">
        <f>$B$2+56</f>
        <v/>
      </c>
      <c r="BM6" s="6">
        <f>$B$2+57</f>
        <v/>
      </c>
      <c r="BN6" s="6">
        <f>$B$2+58</f>
        <v/>
      </c>
      <c r="BO6" s="6">
        <f>$B$2+59</f>
        <v/>
      </c>
      <c r="BP6" s="6">
        <f>$B$2+60</f>
        <v/>
      </c>
      <c r="BQ6" s="6">
        <f>$B$2+61</f>
        <v/>
      </c>
    </row>
    <row r="7">
      <c r="A7" s="4" t="inlineStr">
        <is>
          <t>No.</t>
        </is>
      </c>
      <c r="B7" s="4" t="inlineStr">
        <is>
          <t>タスク</t>
        </is>
      </c>
      <c r="C7" s="4" t="inlineStr">
        <is>
          <t>担当</t>
        </is>
      </c>
      <c r="D7" s="4" t="inlineStr">
        <is>
          <t>開始</t>
        </is>
      </c>
      <c r="E7" s="4" t="inlineStr">
        <is>
          <t>終了</t>
        </is>
      </c>
      <c r="F7" s="4" t="inlineStr">
        <is>
          <t>進捗</t>
        </is>
      </c>
      <c r="G7" s="4" t="inlineStr">
        <is>
          <t>日数</t>
        </is>
      </c>
      <c r="H7" s="4">
        <f>TEXT(H6,"aaa")</f>
        <v/>
      </c>
      <c r="I7" s="4">
        <f>TEXT(I6,"aaa")</f>
        <v/>
      </c>
      <c r="J7" s="4">
        <f>TEXT(J6,"aaa")</f>
        <v/>
      </c>
      <c r="K7" s="4">
        <f>TEXT(K6,"aaa")</f>
        <v/>
      </c>
      <c r="L7" s="4">
        <f>TEXT(L6,"aaa")</f>
        <v/>
      </c>
      <c r="M7" s="4">
        <f>TEXT(M6,"aaa")</f>
        <v/>
      </c>
      <c r="N7" s="4">
        <f>TEXT(N6,"aaa")</f>
        <v/>
      </c>
      <c r="O7" s="4">
        <f>TEXT(O6,"aaa")</f>
        <v/>
      </c>
      <c r="P7" s="4">
        <f>TEXT(P6,"aaa")</f>
        <v/>
      </c>
      <c r="Q7" s="4">
        <f>TEXT(Q6,"aaa")</f>
        <v/>
      </c>
      <c r="R7" s="4">
        <f>TEXT(R6,"aaa")</f>
        <v/>
      </c>
      <c r="S7" s="4">
        <f>TEXT(S6,"aaa")</f>
        <v/>
      </c>
      <c r="T7" s="4">
        <f>TEXT(T6,"aaa")</f>
        <v/>
      </c>
      <c r="U7" s="4">
        <f>TEXT(U6,"aaa")</f>
        <v/>
      </c>
      <c r="V7" s="4">
        <f>TEXT(V6,"aaa")</f>
        <v/>
      </c>
      <c r="W7" s="4">
        <f>TEXT(W6,"aaa")</f>
        <v/>
      </c>
      <c r="X7" s="4">
        <f>TEXT(X6,"aaa")</f>
        <v/>
      </c>
      <c r="Y7" s="4">
        <f>TEXT(Y6,"aaa")</f>
        <v/>
      </c>
      <c r="Z7" s="4">
        <f>TEXT(Z6,"aaa")</f>
        <v/>
      </c>
      <c r="AA7" s="4">
        <f>TEXT(AA6,"aaa")</f>
        <v/>
      </c>
      <c r="AB7" s="4">
        <f>TEXT(AB6,"aaa")</f>
        <v/>
      </c>
      <c r="AC7" s="4">
        <f>TEXT(AC6,"aaa")</f>
        <v/>
      </c>
      <c r="AD7" s="4">
        <f>TEXT(AD6,"aaa")</f>
        <v/>
      </c>
      <c r="AE7" s="4">
        <f>TEXT(AE6,"aaa")</f>
        <v/>
      </c>
      <c r="AF7" s="4">
        <f>TEXT(AF6,"aaa")</f>
        <v/>
      </c>
      <c r="AG7" s="4">
        <f>TEXT(AG6,"aaa")</f>
        <v/>
      </c>
      <c r="AH7" s="4">
        <f>TEXT(AH6,"aaa")</f>
        <v/>
      </c>
      <c r="AI7" s="4">
        <f>TEXT(AI6,"aaa")</f>
        <v/>
      </c>
      <c r="AJ7" s="4">
        <f>TEXT(AJ6,"aaa")</f>
        <v/>
      </c>
      <c r="AK7" s="4">
        <f>TEXT(AK6,"aaa")</f>
        <v/>
      </c>
      <c r="AL7" s="4">
        <f>TEXT(AL6,"aaa")</f>
        <v/>
      </c>
      <c r="AM7" s="4">
        <f>TEXT(AM6,"aaa")</f>
        <v/>
      </c>
      <c r="AN7" s="4">
        <f>TEXT(AN6,"aaa")</f>
        <v/>
      </c>
      <c r="AO7" s="4">
        <f>TEXT(AO6,"aaa")</f>
        <v/>
      </c>
      <c r="AP7" s="4">
        <f>TEXT(AP6,"aaa")</f>
        <v/>
      </c>
      <c r="AQ7" s="4">
        <f>TEXT(AQ6,"aaa")</f>
        <v/>
      </c>
      <c r="AR7" s="4">
        <f>TEXT(AR6,"aaa")</f>
        <v/>
      </c>
      <c r="AS7" s="4">
        <f>TEXT(AS6,"aaa")</f>
        <v/>
      </c>
      <c r="AT7" s="4">
        <f>TEXT(AT6,"aaa")</f>
        <v/>
      </c>
      <c r="AU7" s="4">
        <f>TEXT(AU6,"aaa")</f>
        <v/>
      </c>
      <c r="AV7" s="4">
        <f>TEXT(AV6,"aaa")</f>
        <v/>
      </c>
      <c r="AW7" s="4">
        <f>TEXT(AW6,"aaa")</f>
        <v/>
      </c>
      <c r="AX7" s="4">
        <f>TEXT(AX6,"aaa")</f>
        <v/>
      </c>
      <c r="AY7" s="4">
        <f>TEXT(AY6,"aaa")</f>
        <v/>
      </c>
      <c r="AZ7" s="4">
        <f>TEXT(AZ6,"aaa")</f>
        <v/>
      </c>
      <c r="BA7" s="4">
        <f>TEXT(BA6,"aaa")</f>
        <v/>
      </c>
      <c r="BB7" s="4">
        <f>TEXT(BB6,"aaa")</f>
        <v/>
      </c>
      <c r="BC7" s="4">
        <f>TEXT(BC6,"aaa")</f>
        <v/>
      </c>
      <c r="BD7" s="4">
        <f>TEXT(BD6,"aaa")</f>
        <v/>
      </c>
      <c r="BE7" s="4">
        <f>TEXT(BE6,"aaa")</f>
        <v/>
      </c>
      <c r="BF7" s="4">
        <f>TEXT(BF6,"aaa")</f>
        <v/>
      </c>
      <c r="BG7" s="4">
        <f>TEXT(BG6,"aaa")</f>
        <v/>
      </c>
      <c r="BH7" s="4">
        <f>TEXT(BH6,"aaa")</f>
        <v/>
      </c>
      <c r="BI7" s="4">
        <f>TEXT(BI6,"aaa")</f>
        <v/>
      </c>
      <c r="BJ7" s="4">
        <f>TEXT(BJ6,"aaa")</f>
        <v/>
      </c>
      <c r="BK7" s="4">
        <f>TEXT(BK6,"aaa")</f>
        <v/>
      </c>
      <c r="BL7" s="4">
        <f>TEXT(BL6,"aaa")</f>
        <v/>
      </c>
      <c r="BM7" s="4">
        <f>TEXT(BM6,"aaa")</f>
        <v/>
      </c>
      <c r="BN7" s="4">
        <f>TEXT(BN6,"aaa")</f>
        <v/>
      </c>
      <c r="BO7" s="4">
        <f>TEXT(BO6,"aaa")</f>
        <v/>
      </c>
      <c r="BP7" s="4">
        <f>TEXT(BP6,"aaa")</f>
        <v/>
      </c>
      <c r="BQ7" s="4">
        <f>TEXT(BQ6,"aaa")</f>
        <v/>
      </c>
    </row>
    <row r="8">
      <c r="A8" s="7" t="n">
        <v>1</v>
      </c>
      <c r="B8" s="8" t="inlineStr">
        <is>
          <t>要件の整理</t>
        </is>
      </c>
      <c r="C8" s="8" t="inlineStr">
        <is>
          <t>山田</t>
        </is>
      </c>
      <c r="D8" s="9" t="n">
        <v>46296</v>
      </c>
      <c r="E8" s="9" t="n">
        <v>46302</v>
      </c>
      <c r="F8" s="10" t="n">
        <v>1</v>
      </c>
      <c r="G8" s="7">
        <f>IF(OR(D8="",E8=""),"",E8-D8+1)</f>
        <v/>
      </c>
      <c r="H8" s="7" t="n"/>
      <c r="I8" s="7" t="n"/>
      <c r="J8" s="7" t="n"/>
      <c r="K8" s="7" t="n"/>
      <c r="L8" s="7" t="n"/>
      <c r="M8" s="7" t="n"/>
      <c r="N8" s="7" t="n"/>
      <c r="O8" s="7" t="n"/>
      <c r="P8" s="7" t="n"/>
      <c r="Q8" s="7" t="n"/>
      <c r="R8" s="7" t="n"/>
      <c r="S8" s="7" t="n"/>
      <c r="T8" s="7" t="n"/>
      <c r="U8" s="7" t="n"/>
      <c r="V8" s="7" t="n"/>
      <c r="W8" s="7" t="n"/>
      <c r="X8" s="7" t="n"/>
      <c r="Y8" s="7" t="n"/>
      <c r="Z8" s="7" t="n"/>
      <c r="AA8" s="7" t="n"/>
      <c r="AB8" s="7" t="n"/>
      <c r="AC8" s="7" t="n"/>
      <c r="AD8" s="7" t="n"/>
      <c r="AE8" s="7" t="n"/>
      <c r="AF8" s="7" t="n"/>
      <c r="AG8" s="7" t="n"/>
      <c r="AH8" s="7" t="n"/>
      <c r="AI8" s="7" t="n"/>
      <c r="AJ8" s="7" t="n"/>
      <c r="AK8" s="7" t="n"/>
      <c r="AL8" s="7" t="n"/>
      <c r="AM8" s="7" t="n"/>
      <c r="AN8" s="7" t="n"/>
      <c r="AO8" s="7" t="n"/>
      <c r="AP8" s="7" t="n"/>
      <c r="AQ8" s="7" t="n"/>
      <c r="AR8" s="7" t="n"/>
      <c r="AS8" s="7" t="n"/>
      <c r="AT8" s="7" t="n"/>
      <c r="AU8" s="7" t="n"/>
      <c r="AV8" s="7" t="n"/>
      <c r="AW8" s="7" t="n"/>
      <c r="AX8" s="7" t="n"/>
      <c r="AY8" s="7" t="n"/>
      <c r="AZ8" s="7" t="n"/>
      <c r="BA8" s="7" t="n"/>
      <c r="BB8" s="7" t="n"/>
      <c r="BC8" s="7" t="n"/>
      <c r="BD8" s="7" t="n"/>
      <c r="BE8" s="7" t="n"/>
      <c r="BF8" s="7" t="n"/>
      <c r="BG8" s="7" t="n"/>
      <c r="BH8" s="7" t="n"/>
      <c r="BI8" s="7" t="n"/>
      <c r="BJ8" s="7" t="n"/>
      <c r="BK8" s="7" t="n"/>
      <c r="BL8" s="7" t="n"/>
      <c r="BM8" s="7" t="n"/>
      <c r="BN8" s="7" t="n"/>
      <c r="BO8" s="7" t="n"/>
      <c r="BP8" s="7" t="n"/>
      <c r="BQ8" s="7" t="n"/>
    </row>
    <row r="9">
      <c r="A9" s="7" t="n">
        <v>2</v>
      </c>
      <c r="B9" s="8" t="inlineStr">
        <is>
          <t>画面の設計</t>
        </is>
      </c>
      <c r="C9" s="8" t="inlineStr">
        <is>
          <t>佐藤</t>
        </is>
      </c>
      <c r="D9" s="9" t="n">
        <v>46301</v>
      </c>
      <c r="E9" s="9" t="n">
        <v>46312</v>
      </c>
      <c r="F9" s="10" t="n">
        <v>0.6</v>
      </c>
      <c r="G9" s="7">
        <f>IF(OR(D9="",E9=""),"",E9-D9+1)</f>
        <v/>
      </c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7" t="n"/>
      <c r="R9" s="7" t="n"/>
      <c r="S9" s="7" t="n"/>
      <c r="T9" s="7" t="n"/>
      <c r="U9" s="7" t="n"/>
      <c r="V9" s="7" t="n"/>
      <c r="W9" s="7" t="n"/>
      <c r="X9" s="7" t="n"/>
      <c r="Y9" s="7" t="n"/>
      <c r="Z9" s="7" t="n"/>
      <c r="AA9" s="7" t="n"/>
      <c r="AB9" s="7" t="n"/>
      <c r="AC9" s="7" t="n"/>
      <c r="AD9" s="7" t="n"/>
      <c r="AE9" s="7" t="n"/>
      <c r="AF9" s="7" t="n"/>
      <c r="AG9" s="7" t="n"/>
      <c r="AH9" s="7" t="n"/>
      <c r="AI9" s="7" t="n"/>
      <c r="AJ9" s="7" t="n"/>
      <c r="AK9" s="7" t="n"/>
      <c r="AL9" s="7" t="n"/>
      <c r="AM9" s="7" t="n"/>
      <c r="AN9" s="7" t="n"/>
      <c r="AO9" s="7" t="n"/>
      <c r="AP9" s="7" t="n"/>
      <c r="AQ9" s="7" t="n"/>
      <c r="AR9" s="7" t="n"/>
      <c r="AS9" s="7" t="n"/>
      <c r="AT9" s="7" t="n"/>
      <c r="AU9" s="7" t="n"/>
      <c r="AV9" s="7" t="n"/>
      <c r="AW9" s="7" t="n"/>
      <c r="AX9" s="7" t="n"/>
      <c r="AY9" s="7" t="n"/>
      <c r="AZ9" s="7" t="n"/>
      <c r="BA9" s="7" t="n"/>
      <c r="BB9" s="7" t="n"/>
      <c r="BC9" s="7" t="n"/>
      <c r="BD9" s="7" t="n"/>
      <c r="BE9" s="7" t="n"/>
      <c r="BF9" s="7" t="n"/>
      <c r="BG9" s="7" t="n"/>
      <c r="BH9" s="7" t="n"/>
      <c r="BI9" s="7" t="n"/>
      <c r="BJ9" s="7" t="n"/>
      <c r="BK9" s="7" t="n"/>
      <c r="BL9" s="7" t="n"/>
      <c r="BM9" s="7" t="n"/>
      <c r="BN9" s="7" t="n"/>
      <c r="BO9" s="7" t="n"/>
      <c r="BP9" s="7" t="n"/>
      <c r="BQ9" s="7" t="n"/>
    </row>
    <row r="10">
      <c r="A10" s="7" t="n">
        <v>3</v>
      </c>
      <c r="B10" s="8" t="inlineStr">
        <is>
          <t>制作</t>
        </is>
      </c>
      <c r="C10" s="8" t="inlineStr">
        <is>
          <t>佐藤</t>
        </is>
      </c>
      <c r="D10" s="9" t="n">
        <v>46310</v>
      </c>
      <c r="E10" s="9" t="n">
        <v>46336</v>
      </c>
      <c r="F10" s="10" t="n">
        <v>0.2</v>
      </c>
      <c r="G10" s="7">
        <f>IF(OR(D10="",E10=""),"",E10-D10+1)</f>
        <v/>
      </c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  <c r="Q10" s="7" t="n"/>
      <c r="R10" s="7" t="n"/>
      <c r="S10" s="7" t="n"/>
      <c r="T10" s="7" t="n"/>
      <c r="U10" s="7" t="n"/>
      <c r="V10" s="7" t="n"/>
      <c r="W10" s="7" t="n"/>
      <c r="X10" s="7" t="n"/>
      <c r="Y10" s="7" t="n"/>
      <c r="Z10" s="7" t="n"/>
      <c r="AA10" s="7" t="n"/>
      <c r="AB10" s="7" t="n"/>
      <c r="AC10" s="7" t="n"/>
      <c r="AD10" s="7" t="n"/>
      <c r="AE10" s="7" t="n"/>
      <c r="AF10" s="7" t="n"/>
      <c r="AG10" s="7" t="n"/>
      <c r="AH10" s="7" t="n"/>
      <c r="AI10" s="7" t="n"/>
      <c r="AJ10" s="7" t="n"/>
      <c r="AK10" s="7" t="n"/>
      <c r="AL10" s="7" t="n"/>
      <c r="AM10" s="7" t="n"/>
      <c r="AN10" s="7" t="n"/>
      <c r="AO10" s="7" t="n"/>
      <c r="AP10" s="7" t="n"/>
      <c r="AQ10" s="7" t="n"/>
      <c r="AR10" s="7" t="n"/>
      <c r="AS10" s="7" t="n"/>
      <c r="AT10" s="7" t="n"/>
      <c r="AU10" s="7" t="n"/>
      <c r="AV10" s="7" t="n"/>
      <c r="AW10" s="7" t="n"/>
      <c r="AX10" s="7" t="n"/>
      <c r="AY10" s="7" t="n"/>
      <c r="AZ10" s="7" t="n"/>
      <c r="BA10" s="7" t="n"/>
      <c r="BB10" s="7" t="n"/>
      <c r="BC10" s="7" t="n"/>
      <c r="BD10" s="7" t="n"/>
      <c r="BE10" s="7" t="n"/>
      <c r="BF10" s="7" t="n"/>
      <c r="BG10" s="7" t="n"/>
      <c r="BH10" s="7" t="n"/>
      <c r="BI10" s="7" t="n"/>
      <c r="BJ10" s="7" t="n"/>
      <c r="BK10" s="7" t="n"/>
      <c r="BL10" s="7" t="n"/>
      <c r="BM10" s="7" t="n"/>
      <c r="BN10" s="7" t="n"/>
      <c r="BO10" s="7" t="n"/>
      <c r="BP10" s="7" t="n"/>
      <c r="BQ10" s="7" t="n"/>
    </row>
    <row r="11">
      <c r="A11" s="7" t="n">
        <v>4</v>
      </c>
      <c r="B11" s="8" t="inlineStr">
        <is>
          <t>テスト</t>
        </is>
      </c>
      <c r="C11" s="8" t="inlineStr">
        <is>
          <t>鈴木</t>
        </is>
      </c>
      <c r="D11" s="9" t="n">
        <v>46331</v>
      </c>
      <c r="E11" s="9" t="n">
        <v>46346</v>
      </c>
      <c r="F11" s="10" t="n">
        <v>0</v>
      </c>
      <c r="G11" s="7">
        <f>IF(OR(D11="",E11=""),"",E11-D11+1)</f>
        <v/>
      </c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7" t="n"/>
      <c r="S11" s="7" t="n"/>
      <c r="T11" s="7" t="n"/>
      <c r="U11" s="7" t="n"/>
      <c r="V11" s="7" t="n"/>
      <c r="W11" s="7" t="n"/>
      <c r="X11" s="7" t="n"/>
      <c r="Y11" s="7" t="n"/>
      <c r="Z11" s="7" t="n"/>
      <c r="AA11" s="7" t="n"/>
      <c r="AB11" s="7" t="n"/>
      <c r="AC11" s="7" t="n"/>
      <c r="AD11" s="7" t="n"/>
      <c r="AE11" s="7" t="n"/>
      <c r="AF11" s="7" t="n"/>
      <c r="AG11" s="7" t="n"/>
      <c r="AH11" s="7" t="n"/>
      <c r="AI11" s="7" t="n"/>
      <c r="AJ11" s="7" t="n"/>
      <c r="AK11" s="7" t="n"/>
      <c r="AL11" s="7" t="n"/>
      <c r="AM11" s="7" t="n"/>
      <c r="AN11" s="7" t="n"/>
      <c r="AO11" s="7" t="n"/>
      <c r="AP11" s="7" t="n"/>
      <c r="AQ11" s="7" t="n"/>
      <c r="AR11" s="7" t="n"/>
      <c r="AS11" s="7" t="n"/>
      <c r="AT11" s="7" t="n"/>
      <c r="AU11" s="7" t="n"/>
      <c r="AV11" s="7" t="n"/>
      <c r="AW11" s="7" t="n"/>
      <c r="AX11" s="7" t="n"/>
      <c r="AY11" s="7" t="n"/>
      <c r="AZ11" s="7" t="n"/>
      <c r="BA11" s="7" t="n"/>
      <c r="BB11" s="7" t="n"/>
      <c r="BC11" s="7" t="n"/>
      <c r="BD11" s="7" t="n"/>
      <c r="BE11" s="7" t="n"/>
      <c r="BF11" s="7" t="n"/>
      <c r="BG11" s="7" t="n"/>
      <c r="BH11" s="7" t="n"/>
      <c r="BI11" s="7" t="n"/>
      <c r="BJ11" s="7" t="n"/>
      <c r="BK11" s="7" t="n"/>
      <c r="BL11" s="7" t="n"/>
      <c r="BM11" s="7" t="n"/>
      <c r="BN11" s="7" t="n"/>
      <c r="BO11" s="7" t="n"/>
      <c r="BP11" s="7" t="n"/>
      <c r="BQ11" s="7" t="n"/>
    </row>
    <row r="12">
      <c r="A12" s="7" t="n">
        <v>5</v>
      </c>
      <c r="B12" s="8" t="inlineStr">
        <is>
          <t>公開</t>
        </is>
      </c>
      <c r="C12" s="8" t="inlineStr">
        <is>
          <t>山田</t>
        </is>
      </c>
      <c r="D12" s="9" t="n">
        <v>46351</v>
      </c>
      <c r="E12" s="9" t="n">
        <v>46351</v>
      </c>
      <c r="F12" s="10" t="n">
        <v>0</v>
      </c>
      <c r="G12" s="7">
        <f>IF(OR(D12="",E12=""),"",E12-D12+1)</f>
        <v/>
      </c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  <c r="R12" s="7" t="n"/>
      <c r="S12" s="7" t="n"/>
      <c r="T12" s="7" t="n"/>
      <c r="U12" s="7" t="n"/>
      <c r="V12" s="7" t="n"/>
      <c r="W12" s="7" t="n"/>
      <c r="X12" s="7" t="n"/>
      <c r="Y12" s="7" t="n"/>
      <c r="Z12" s="7" t="n"/>
      <c r="AA12" s="7" t="n"/>
      <c r="AB12" s="7" t="n"/>
      <c r="AC12" s="7" t="n"/>
      <c r="AD12" s="7" t="n"/>
      <c r="AE12" s="7" t="n"/>
      <c r="AF12" s="7" t="n"/>
      <c r="AG12" s="7" t="n"/>
      <c r="AH12" s="7" t="n"/>
      <c r="AI12" s="7" t="n"/>
      <c r="AJ12" s="7" t="n"/>
      <c r="AK12" s="7" t="n"/>
      <c r="AL12" s="7" t="n"/>
      <c r="AM12" s="7" t="n"/>
      <c r="AN12" s="7" t="n"/>
      <c r="AO12" s="7" t="n"/>
      <c r="AP12" s="7" t="n"/>
      <c r="AQ12" s="7" t="n"/>
      <c r="AR12" s="7" t="n"/>
      <c r="AS12" s="7" t="n"/>
      <c r="AT12" s="7" t="n"/>
      <c r="AU12" s="7" t="n"/>
      <c r="AV12" s="7" t="n"/>
      <c r="AW12" s="7" t="n"/>
      <c r="AX12" s="7" t="n"/>
      <c r="AY12" s="7" t="n"/>
      <c r="AZ12" s="7" t="n"/>
      <c r="BA12" s="7" t="n"/>
      <c r="BB12" s="7" t="n"/>
      <c r="BC12" s="7" t="n"/>
      <c r="BD12" s="7" t="n"/>
      <c r="BE12" s="7" t="n"/>
      <c r="BF12" s="7" t="n"/>
      <c r="BG12" s="7" t="n"/>
      <c r="BH12" s="7" t="n"/>
      <c r="BI12" s="7" t="n"/>
      <c r="BJ12" s="7" t="n"/>
      <c r="BK12" s="7" t="n"/>
      <c r="BL12" s="7" t="n"/>
      <c r="BM12" s="7" t="n"/>
      <c r="BN12" s="7" t="n"/>
      <c r="BO12" s="7" t="n"/>
      <c r="BP12" s="7" t="n"/>
      <c r="BQ12" s="7" t="n"/>
    </row>
    <row r="13">
      <c r="A13" s="7" t="n">
        <v>6</v>
      </c>
      <c r="B13" s="8" t="n"/>
      <c r="C13" s="8" t="n"/>
      <c r="D13" s="9" t="n"/>
      <c r="E13" s="9" t="n"/>
      <c r="F13" s="10" t="n"/>
      <c r="G13" s="7">
        <f>IF(OR(D13="",E13=""),"",E13-D13+1)</f>
        <v/>
      </c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  <c r="W13" s="7" t="n"/>
      <c r="X13" s="7" t="n"/>
      <c r="Y13" s="7" t="n"/>
      <c r="Z13" s="7" t="n"/>
      <c r="AA13" s="7" t="n"/>
      <c r="AB13" s="7" t="n"/>
      <c r="AC13" s="7" t="n"/>
      <c r="AD13" s="7" t="n"/>
      <c r="AE13" s="7" t="n"/>
      <c r="AF13" s="7" t="n"/>
      <c r="AG13" s="7" t="n"/>
      <c r="AH13" s="7" t="n"/>
      <c r="AI13" s="7" t="n"/>
      <c r="AJ13" s="7" t="n"/>
      <c r="AK13" s="7" t="n"/>
      <c r="AL13" s="7" t="n"/>
      <c r="AM13" s="7" t="n"/>
      <c r="AN13" s="7" t="n"/>
      <c r="AO13" s="7" t="n"/>
      <c r="AP13" s="7" t="n"/>
      <c r="AQ13" s="7" t="n"/>
      <c r="AR13" s="7" t="n"/>
      <c r="AS13" s="7" t="n"/>
      <c r="AT13" s="7" t="n"/>
      <c r="AU13" s="7" t="n"/>
      <c r="AV13" s="7" t="n"/>
      <c r="AW13" s="7" t="n"/>
      <c r="AX13" s="7" t="n"/>
      <c r="AY13" s="7" t="n"/>
      <c r="AZ13" s="7" t="n"/>
      <c r="BA13" s="7" t="n"/>
      <c r="BB13" s="7" t="n"/>
      <c r="BC13" s="7" t="n"/>
      <c r="BD13" s="7" t="n"/>
      <c r="BE13" s="7" t="n"/>
      <c r="BF13" s="7" t="n"/>
      <c r="BG13" s="7" t="n"/>
      <c r="BH13" s="7" t="n"/>
      <c r="BI13" s="7" t="n"/>
      <c r="BJ13" s="7" t="n"/>
      <c r="BK13" s="7" t="n"/>
      <c r="BL13" s="7" t="n"/>
      <c r="BM13" s="7" t="n"/>
      <c r="BN13" s="7" t="n"/>
      <c r="BO13" s="7" t="n"/>
      <c r="BP13" s="7" t="n"/>
      <c r="BQ13" s="7" t="n"/>
    </row>
    <row r="14">
      <c r="A14" s="7" t="n">
        <v>7</v>
      </c>
      <c r="B14" s="8" t="n"/>
      <c r="C14" s="8" t="n"/>
      <c r="D14" s="9" t="n"/>
      <c r="E14" s="9" t="n"/>
      <c r="F14" s="10" t="n"/>
      <c r="G14" s="7">
        <f>IF(OR(D14="",E14=""),"",E14-D14+1)</f>
        <v/>
      </c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  <c r="Z14" s="7" t="n"/>
      <c r="AA14" s="7" t="n"/>
      <c r="AB14" s="7" t="n"/>
      <c r="AC14" s="7" t="n"/>
      <c r="AD14" s="7" t="n"/>
      <c r="AE14" s="7" t="n"/>
      <c r="AF14" s="7" t="n"/>
      <c r="AG14" s="7" t="n"/>
      <c r="AH14" s="7" t="n"/>
      <c r="AI14" s="7" t="n"/>
      <c r="AJ14" s="7" t="n"/>
      <c r="AK14" s="7" t="n"/>
      <c r="AL14" s="7" t="n"/>
      <c r="AM14" s="7" t="n"/>
      <c r="AN14" s="7" t="n"/>
      <c r="AO14" s="7" t="n"/>
      <c r="AP14" s="7" t="n"/>
      <c r="AQ14" s="7" t="n"/>
      <c r="AR14" s="7" t="n"/>
      <c r="AS14" s="7" t="n"/>
      <c r="AT14" s="7" t="n"/>
      <c r="AU14" s="7" t="n"/>
      <c r="AV14" s="7" t="n"/>
      <c r="AW14" s="7" t="n"/>
      <c r="AX14" s="7" t="n"/>
      <c r="AY14" s="7" t="n"/>
      <c r="AZ14" s="7" t="n"/>
      <c r="BA14" s="7" t="n"/>
      <c r="BB14" s="7" t="n"/>
      <c r="BC14" s="7" t="n"/>
      <c r="BD14" s="7" t="n"/>
      <c r="BE14" s="7" t="n"/>
      <c r="BF14" s="7" t="n"/>
      <c r="BG14" s="7" t="n"/>
      <c r="BH14" s="7" t="n"/>
      <c r="BI14" s="7" t="n"/>
      <c r="BJ14" s="7" t="n"/>
      <c r="BK14" s="7" t="n"/>
      <c r="BL14" s="7" t="n"/>
      <c r="BM14" s="7" t="n"/>
      <c r="BN14" s="7" t="n"/>
      <c r="BO14" s="7" t="n"/>
      <c r="BP14" s="7" t="n"/>
      <c r="BQ14" s="7" t="n"/>
    </row>
    <row r="15">
      <c r="A15" s="7" t="n">
        <v>8</v>
      </c>
      <c r="B15" s="8" t="n"/>
      <c r="C15" s="8" t="n"/>
      <c r="D15" s="9" t="n"/>
      <c r="E15" s="9" t="n"/>
      <c r="F15" s="10" t="n"/>
      <c r="G15" s="7">
        <f>IF(OR(D15="",E15=""),"",E15-D15+1)</f>
        <v/>
      </c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  <c r="R15" s="7" t="n"/>
      <c r="S15" s="7" t="n"/>
      <c r="T15" s="7" t="n"/>
      <c r="U15" s="7" t="n"/>
      <c r="V15" s="7" t="n"/>
      <c r="W15" s="7" t="n"/>
      <c r="X15" s="7" t="n"/>
      <c r="Y15" s="7" t="n"/>
      <c r="Z15" s="7" t="n"/>
      <c r="AA15" s="7" t="n"/>
      <c r="AB15" s="7" t="n"/>
      <c r="AC15" s="7" t="n"/>
      <c r="AD15" s="7" t="n"/>
      <c r="AE15" s="7" t="n"/>
      <c r="AF15" s="7" t="n"/>
      <c r="AG15" s="7" t="n"/>
      <c r="AH15" s="7" t="n"/>
      <c r="AI15" s="7" t="n"/>
      <c r="AJ15" s="7" t="n"/>
      <c r="AK15" s="7" t="n"/>
      <c r="AL15" s="7" t="n"/>
      <c r="AM15" s="7" t="n"/>
      <c r="AN15" s="7" t="n"/>
      <c r="AO15" s="7" t="n"/>
      <c r="AP15" s="7" t="n"/>
      <c r="AQ15" s="7" t="n"/>
      <c r="AR15" s="7" t="n"/>
      <c r="AS15" s="7" t="n"/>
      <c r="AT15" s="7" t="n"/>
      <c r="AU15" s="7" t="n"/>
      <c r="AV15" s="7" t="n"/>
      <c r="AW15" s="7" t="n"/>
      <c r="AX15" s="7" t="n"/>
      <c r="AY15" s="7" t="n"/>
      <c r="AZ15" s="7" t="n"/>
      <c r="BA15" s="7" t="n"/>
      <c r="BB15" s="7" t="n"/>
      <c r="BC15" s="7" t="n"/>
      <c r="BD15" s="7" t="n"/>
      <c r="BE15" s="7" t="n"/>
      <c r="BF15" s="7" t="n"/>
      <c r="BG15" s="7" t="n"/>
      <c r="BH15" s="7" t="n"/>
      <c r="BI15" s="7" t="n"/>
      <c r="BJ15" s="7" t="n"/>
      <c r="BK15" s="7" t="n"/>
      <c r="BL15" s="7" t="n"/>
      <c r="BM15" s="7" t="n"/>
      <c r="BN15" s="7" t="n"/>
      <c r="BO15" s="7" t="n"/>
      <c r="BP15" s="7" t="n"/>
      <c r="BQ15" s="7" t="n"/>
    </row>
    <row r="16">
      <c r="A16" s="7" t="n">
        <v>9</v>
      </c>
      <c r="B16" s="8" t="n"/>
      <c r="C16" s="8" t="n"/>
      <c r="D16" s="9" t="n"/>
      <c r="E16" s="9" t="n"/>
      <c r="F16" s="10" t="n"/>
      <c r="G16" s="7">
        <f>IF(OR(D16="",E16=""),"",E16-D16+1)</f>
        <v/>
      </c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  <c r="U16" s="7" t="n"/>
      <c r="V16" s="7" t="n"/>
      <c r="W16" s="7" t="n"/>
      <c r="X16" s="7" t="n"/>
      <c r="Y16" s="7" t="n"/>
      <c r="Z16" s="7" t="n"/>
      <c r="AA16" s="7" t="n"/>
      <c r="AB16" s="7" t="n"/>
      <c r="AC16" s="7" t="n"/>
      <c r="AD16" s="7" t="n"/>
      <c r="AE16" s="7" t="n"/>
      <c r="AF16" s="7" t="n"/>
      <c r="AG16" s="7" t="n"/>
      <c r="AH16" s="7" t="n"/>
      <c r="AI16" s="7" t="n"/>
      <c r="AJ16" s="7" t="n"/>
      <c r="AK16" s="7" t="n"/>
      <c r="AL16" s="7" t="n"/>
      <c r="AM16" s="7" t="n"/>
      <c r="AN16" s="7" t="n"/>
      <c r="AO16" s="7" t="n"/>
      <c r="AP16" s="7" t="n"/>
      <c r="AQ16" s="7" t="n"/>
      <c r="AR16" s="7" t="n"/>
      <c r="AS16" s="7" t="n"/>
      <c r="AT16" s="7" t="n"/>
      <c r="AU16" s="7" t="n"/>
      <c r="AV16" s="7" t="n"/>
      <c r="AW16" s="7" t="n"/>
      <c r="AX16" s="7" t="n"/>
      <c r="AY16" s="7" t="n"/>
      <c r="AZ16" s="7" t="n"/>
      <c r="BA16" s="7" t="n"/>
      <c r="BB16" s="7" t="n"/>
      <c r="BC16" s="7" t="n"/>
      <c r="BD16" s="7" t="n"/>
      <c r="BE16" s="7" t="n"/>
      <c r="BF16" s="7" t="n"/>
      <c r="BG16" s="7" t="n"/>
      <c r="BH16" s="7" t="n"/>
      <c r="BI16" s="7" t="n"/>
      <c r="BJ16" s="7" t="n"/>
      <c r="BK16" s="7" t="n"/>
      <c r="BL16" s="7" t="n"/>
      <c r="BM16" s="7" t="n"/>
      <c r="BN16" s="7" t="n"/>
      <c r="BO16" s="7" t="n"/>
      <c r="BP16" s="7" t="n"/>
      <c r="BQ16" s="7" t="n"/>
    </row>
    <row r="17">
      <c r="A17" s="7" t="n">
        <v>10</v>
      </c>
      <c r="B17" s="8" t="n"/>
      <c r="C17" s="8" t="n"/>
      <c r="D17" s="9" t="n"/>
      <c r="E17" s="9" t="n"/>
      <c r="F17" s="10" t="n"/>
      <c r="G17" s="7">
        <f>IF(OR(D17="",E17=""),"",E17-D17+1)</f>
        <v/>
      </c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  <c r="T17" s="7" t="n"/>
      <c r="U17" s="7" t="n"/>
      <c r="V17" s="7" t="n"/>
      <c r="W17" s="7" t="n"/>
      <c r="X17" s="7" t="n"/>
      <c r="Y17" s="7" t="n"/>
      <c r="Z17" s="7" t="n"/>
      <c r="AA17" s="7" t="n"/>
      <c r="AB17" s="7" t="n"/>
      <c r="AC17" s="7" t="n"/>
      <c r="AD17" s="7" t="n"/>
      <c r="AE17" s="7" t="n"/>
      <c r="AF17" s="7" t="n"/>
      <c r="AG17" s="7" t="n"/>
      <c r="AH17" s="7" t="n"/>
      <c r="AI17" s="7" t="n"/>
      <c r="AJ17" s="7" t="n"/>
      <c r="AK17" s="7" t="n"/>
      <c r="AL17" s="7" t="n"/>
      <c r="AM17" s="7" t="n"/>
      <c r="AN17" s="7" t="n"/>
      <c r="AO17" s="7" t="n"/>
      <c r="AP17" s="7" t="n"/>
      <c r="AQ17" s="7" t="n"/>
      <c r="AR17" s="7" t="n"/>
      <c r="AS17" s="7" t="n"/>
      <c r="AT17" s="7" t="n"/>
      <c r="AU17" s="7" t="n"/>
      <c r="AV17" s="7" t="n"/>
      <c r="AW17" s="7" t="n"/>
      <c r="AX17" s="7" t="n"/>
      <c r="AY17" s="7" t="n"/>
      <c r="AZ17" s="7" t="n"/>
      <c r="BA17" s="7" t="n"/>
      <c r="BB17" s="7" t="n"/>
      <c r="BC17" s="7" t="n"/>
      <c r="BD17" s="7" t="n"/>
      <c r="BE17" s="7" t="n"/>
      <c r="BF17" s="7" t="n"/>
      <c r="BG17" s="7" t="n"/>
      <c r="BH17" s="7" t="n"/>
      <c r="BI17" s="7" t="n"/>
      <c r="BJ17" s="7" t="n"/>
      <c r="BK17" s="7" t="n"/>
      <c r="BL17" s="7" t="n"/>
      <c r="BM17" s="7" t="n"/>
      <c r="BN17" s="7" t="n"/>
      <c r="BO17" s="7" t="n"/>
      <c r="BP17" s="7" t="n"/>
      <c r="BQ17" s="7" t="n"/>
    </row>
    <row r="18">
      <c r="A18" s="7" t="n">
        <v>11</v>
      </c>
      <c r="B18" s="8" t="n"/>
      <c r="C18" s="8" t="n"/>
      <c r="D18" s="9" t="n"/>
      <c r="E18" s="9" t="n"/>
      <c r="F18" s="10" t="n"/>
      <c r="G18" s="7">
        <f>IF(OR(D18="",E18=""),"",E18-D18+1)</f>
        <v/>
      </c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  <c r="U18" s="7" t="n"/>
      <c r="V18" s="7" t="n"/>
      <c r="W18" s="7" t="n"/>
      <c r="X18" s="7" t="n"/>
      <c r="Y18" s="7" t="n"/>
      <c r="Z18" s="7" t="n"/>
      <c r="AA18" s="7" t="n"/>
      <c r="AB18" s="7" t="n"/>
      <c r="AC18" s="7" t="n"/>
      <c r="AD18" s="7" t="n"/>
      <c r="AE18" s="7" t="n"/>
      <c r="AF18" s="7" t="n"/>
      <c r="AG18" s="7" t="n"/>
      <c r="AH18" s="7" t="n"/>
      <c r="AI18" s="7" t="n"/>
      <c r="AJ18" s="7" t="n"/>
      <c r="AK18" s="7" t="n"/>
      <c r="AL18" s="7" t="n"/>
      <c r="AM18" s="7" t="n"/>
      <c r="AN18" s="7" t="n"/>
      <c r="AO18" s="7" t="n"/>
      <c r="AP18" s="7" t="n"/>
      <c r="AQ18" s="7" t="n"/>
      <c r="AR18" s="7" t="n"/>
      <c r="AS18" s="7" t="n"/>
      <c r="AT18" s="7" t="n"/>
      <c r="AU18" s="7" t="n"/>
      <c r="AV18" s="7" t="n"/>
      <c r="AW18" s="7" t="n"/>
      <c r="AX18" s="7" t="n"/>
      <c r="AY18" s="7" t="n"/>
      <c r="AZ18" s="7" t="n"/>
      <c r="BA18" s="7" t="n"/>
      <c r="BB18" s="7" t="n"/>
      <c r="BC18" s="7" t="n"/>
      <c r="BD18" s="7" t="n"/>
      <c r="BE18" s="7" t="n"/>
      <c r="BF18" s="7" t="n"/>
      <c r="BG18" s="7" t="n"/>
      <c r="BH18" s="7" t="n"/>
      <c r="BI18" s="7" t="n"/>
      <c r="BJ18" s="7" t="n"/>
      <c r="BK18" s="7" t="n"/>
      <c r="BL18" s="7" t="n"/>
      <c r="BM18" s="7" t="n"/>
      <c r="BN18" s="7" t="n"/>
      <c r="BO18" s="7" t="n"/>
      <c r="BP18" s="7" t="n"/>
      <c r="BQ18" s="7" t="n"/>
    </row>
    <row r="19">
      <c r="A19" s="7" t="n">
        <v>12</v>
      </c>
      <c r="B19" s="8" t="n"/>
      <c r="C19" s="8" t="n"/>
      <c r="D19" s="9" t="n"/>
      <c r="E19" s="9" t="n"/>
      <c r="F19" s="10" t="n"/>
      <c r="G19" s="7">
        <f>IF(OR(D19="",E19=""),"",E19-D19+1)</f>
        <v/>
      </c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7" t="n"/>
      <c r="S19" s="7" t="n"/>
      <c r="T19" s="7" t="n"/>
      <c r="U19" s="7" t="n"/>
      <c r="V19" s="7" t="n"/>
      <c r="W19" s="7" t="n"/>
      <c r="X19" s="7" t="n"/>
      <c r="Y19" s="7" t="n"/>
      <c r="Z19" s="7" t="n"/>
      <c r="AA19" s="7" t="n"/>
      <c r="AB19" s="7" t="n"/>
      <c r="AC19" s="7" t="n"/>
      <c r="AD19" s="7" t="n"/>
      <c r="AE19" s="7" t="n"/>
      <c r="AF19" s="7" t="n"/>
      <c r="AG19" s="7" t="n"/>
      <c r="AH19" s="7" t="n"/>
      <c r="AI19" s="7" t="n"/>
      <c r="AJ19" s="7" t="n"/>
      <c r="AK19" s="7" t="n"/>
      <c r="AL19" s="7" t="n"/>
      <c r="AM19" s="7" t="n"/>
      <c r="AN19" s="7" t="n"/>
      <c r="AO19" s="7" t="n"/>
      <c r="AP19" s="7" t="n"/>
      <c r="AQ19" s="7" t="n"/>
      <c r="AR19" s="7" t="n"/>
      <c r="AS19" s="7" t="n"/>
      <c r="AT19" s="7" t="n"/>
      <c r="AU19" s="7" t="n"/>
      <c r="AV19" s="7" t="n"/>
      <c r="AW19" s="7" t="n"/>
      <c r="AX19" s="7" t="n"/>
      <c r="AY19" s="7" t="n"/>
      <c r="AZ19" s="7" t="n"/>
      <c r="BA19" s="7" t="n"/>
      <c r="BB19" s="7" t="n"/>
      <c r="BC19" s="7" t="n"/>
      <c r="BD19" s="7" t="n"/>
      <c r="BE19" s="7" t="n"/>
      <c r="BF19" s="7" t="n"/>
      <c r="BG19" s="7" t="n"/>
      <c r="BH19" s="7" t="n"/>
      <c r="BI19" s="7" t="n"/>
      <c r="BJ19" s="7" t="n"/>
      <c r="BK19" s="7" t="n"/>
      <c r="BL19" s="7" t="n"/>
      <c r="BM19" s="7" t="n"/>
      <c r="BN19" s="7" t="n"/>
      <c r="BO19" s="7" t="n"/>
      <c r="BP19" s="7" t="n"/>
      <c r="BQ19" s="7" t="n"/>
    </row>
    <row r="20">
      <c r="A20" s="7" t="n">
        <v>13</v>
      </c>
      <c r="B20" s="8" t="n"/>
      <c r="C20" s="8" t="n"/>
      <c r="D20" s="9" t="n"/>
      <c r="E20" s="9" t="n"/>
      <c r="F20" s="10" t="n"/>
      <c r="G20" s="7">
        <f>IF(OR(D20="",E20=""),"",E20-D20+1)</f>
        <v/>
      </c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  <c r="Q20" s="7" t="n"/>
      <c r="R20" s="7" t="n"/>
      <c r="S20" s="7" t="n"/>
      <c r="T20" s="7" t="n"/>
      <c r="U20" s="7" t="n"/>
      <c r="V20" s="7" t="n"/>
      <c r="W20" s="7" t="n"/>
      <c r="X20" s="7" t="n"/>
      <c r="Y20" s="7" t="n"/>
      <c r="Z20" s="7" t="n"/>
      <c r="AA20" s="7" t="n"/>
      <c r="AB20" s="7" t="n"/>
      <c r="AC20" s="7" t="n"/>
      <c r="AD20" s="7" t="n"/>
      <c r="AE20" s="7" t="n"/>
      <c r="AF20" s="7" t="n"/>
      <c r="AG20" s="7" t="n"/>
      <c r="AH20" s="7" t="n"/>
      <c r="AI20" s="7" t="n"/>
      <c r="AJ20" s="7" t="n"/>
      <c r="AK20" s="7" t="n"/>
      <c r="AL20" s="7" t="n"/>
      <c r="AM20" s="7" t="n"/>
      <c r="AN20" s="7" t="n"/>
      <c r="AO20" s="7" t="n"/>
      <c r="AP20" s="7" t="n"/>
      <c r="AQ20" s="7" t="n"/>
      <c r="AR20" s="7" t="n"/>
      <c r="AS20" s="7" t="n"/>
      <c r="AT20" s="7" t="n"/>
      <c r="AU20" s="7" t="n"/>
      <c r="AV20" s="7" t="n"/>
      <c r="AW20" s="7" t="n"/>
      <c r="AX20" s="7" t="n"/>
      <c r="AY20" s="7" t="n"/>
      <c r="AZ20" s="7" t="n"/>
      <c r="BA20" s="7" t="n"/>
      <c r="BB20" s="7" t="n"/>
      <c r="BC20" s="7" t="n"/>
      <c r="BD20" s="7" t="n"/>
      <c r="BE20" s="7" t="n"/>
      <c r="BF20" s="7" t="n"/>
      <c r="BG20" s="7" t="n"/>
      <c r="BH20" s="7" t="n"/>
      <c r="BI20" s="7" t="n"/>
      <c r="BJ20" s="7" t="n"/>
      <c r="BK20" s="7" t="n"/>
      <c r="BL20" s="7" t="n"/>
      <c r="BM20" s="7" t="n"/>
      <c r="BN20" s="7" t="n"/>
      <c r="BO20" s="7" t="n"/>
      <c r="BP20" s="7" t="n"/>
      <c r="BQ20" s="7" t="n"/>
    </row>
    <row r="21">
      <c r="A21" s="7" t="n">
        <v>14</v>
      </c>
      <c r="B21" s="8" t="n"/>
      <c r="C21" s="8" t="n"/>
      <c r="D21" s="9" t="n"/>
      <c r="E21" s="9" t="n"/>
      <c r="F21" s="10" t="n"/>
      <c r="G21" s="7">
        <f>IF(OR(D21="",E21=""),"",E21-D21+1)</f>
        <v/>
      </c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  <c r="T21" s="7" t="n"/>
      <c r="U21" s="7" t="n"/>
      <c r="V21" s="7" t="n"/>
      <c r="W21" s="7" t="n"/>
      <c r="X21" s="7" t="n"/>
      <c r="Y21" s="7" t="n"/>
      <c r="Z21" s="7" t="n"/>
      <c r="AA21" s="7" t="n"/>
      <c r="AB21" s="7" t="n"/>
      <c r="AC21" s="7" t="n"/>
      <c r="AD21" s="7" t="n"/>
      <c r="AE21" s="7" t="n"/>
      <c r="AF21" s="7" t="n"/>
      <c r="AG21" s="7" t="n"/>
      <c r="AH21" s="7" t="n"/>
      <c r="AI21" s="7" t="n"/>
      <c r="AJ21" s="7" t="n"/>
      <c r="AK21" s="7" t="n"/>
      <c r="AL21" s="7" t="n"/>
      <c r="AM21" s="7" t="n"/>
      <c r="AN21" s="7" t="n"/>
      <c r="AO21" s="7" t="n"/>
      <c r="AP21" s="7" t="n"/>
      <c r="AQ21" s="7" t="n"/>
      <c r="AR21" s="7" t="n"/>
      <c r="AS21" s="7" t="n"/>
      <c r="AT21" s="7" t="n"/>
      <c r="AU21" s="7" t="n"/>
      <c r="AV21" s="7" t="n"/>
      <c r="AW21" s="7" t="n"/>
      <c r="AX21" s="7" t="n"/>
      <c r="AY21" s="7" t="n"/>
      <c r="AZ21" s="7" t="n"/>
      <c r="BA21" s="7" t="n"/>
      <c r="BB21" s="7" t="n"/>
      <c r="BC21" s="7" t="n"/>
      <c r="BD21" s="7" t="n"/>
      <c r="BE21" s="7" t="n"/>
      <c r="BF21" s="7" t="n"/>
      <c r="BG21" s="7" t="n"/>
      <c r="BH21" s="7" t="n"/>
      <c r="BI21" s="7" t="n"/>
      <c r="BJ21" s="7" t="n"/>
      <c r="BK21" s="7" t="n"/>
      <c r="BL21" s="7" t="n"/>
      <c r="BM21" s="7" t="n"/>
      <c r="BN21" s="7" t="n"/>
      <c r="BO21" s="7" t="n"/>
      <c r="BP21" s="7" t="n"/>
      <c r="BQ21" s="7" t="n"/>
    </row>
    <row r="22">
      <c r="A22" s="7" t="n">
        <v>15</v>
      </c>
      <c r="B22" s="8" t="n"/>
      <c r="C22" s="8" t="n"/>
      <c r="D22" s="9" t="n"/>
      <c r="E22" s="9" t="n"/>
      <c r="F22" s="10" t="n"/>
      <c r="G22" s="7">
        <f>IF(OR(D22="",E22=""),"",E22-D22+1)</f>
        <v/>
      </c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  <c r="Q22" s="7" t="n"/>
      <c r="R22" s="7" t="n"/>
      <c r="S22" s="7" t="n"/>
      <c r="T22" s="7" t="n"/>
      <c r="U22" s="7" t="n"/>
      <c r="V22" s="7" t="n"/>
      <c r="W22" s="7" t="n"/>
      <c r="X22" s="7" t="n"/>
      <c r="Y22" s="7" t="n"/>
      <c r="Z22" s="7" t="n"/>
      <c r="AA22" s="7" t="n"/>
      <c r="AB22" s="7" t="n"/>
      <c r="AC22" s="7" t="n"/>
      <c r="AD22" s="7" t="n"/>
      <c r="AE22" s="7" t="n"/>
      <c r="AF22" s="7" t="n"/>
      <c r="AG22" s="7" t="n"/>
      <c r="AH22" s="7" t="n"/>
      <c r="AI22" s="7" t="n"/>
      <c r="AJ22" s="7" t="n"/>
      <c r="AK22" s="7" t="n"/>
      <c r="AL22" s="7" t="n"/>
      <c r="AM22" s="7" t="n"/>
      <c r="AN22" s="7" t="n"/>
      <c r="AO22" s="7" t="n"/>
      <c r="AP22" s="7" t="n"/>
      <c r="AQ22" s="7" t="n"/>
      <c r="AR22" s="7" t="n"/>
      <c r="AS22" s="7" t="n"/>
      <c r="AT22" s="7" t="n"/>
      <c r="AU22" s="7" t="n"/>
      <c r="AV22" s="7" t="n"/>
      <c r="AW22" s="7" t="n"/>
      <c r="AX22" s="7" t="n"/>
      <c r="AY22" s="7" t="n"/>
      <c r="AZ22" s="7" t="n"/>
      <c r="BA22" s="7" t="n"/>
      <c r="BB22" s="7" t="n"/>
      <c r="BC22" s="7" t="n"/>
      <c r="BD22" s="7" t="n"/>
      <c r="BE22" s="7" t="n"/>
      <c r="BF22" s="7" t="n"/>
      <c r="BG22" s="7" t="n"/>
      <c r="BH22" s="7" t="n"/>
      <c r="BI22" s="7" t="n"/>
      <c r="BJ22" s="7" t="n"/>
      <c r="BK22" s="7" t="n"/>
      <c r="BL22" s="7" t="n"/>
      <c r="BM22" s="7" t="n"/>
      <c r="BN22" s="7" t="n"/>
      <c r="BO22" s="7" t="n"/>
      <c r="BP22" s="7" t="n"/>
      <c r="BQ22" s="7" t="n"/>
    </row>
    <row r="23">
      <c r="A23" s="7" t="n">
        <v>16</v>
      </c>
      <c r="B23" s="8" t="n"/>
      <c r="C23" s="8" t="n"/>
      <c r="D23" s="9" t="n"/>
      <c r="E23" s="9" t="n"/>
      <c r="F23" s="10" t="n"/>
      <c r="G23" s="7">
        <f>IF(OR(D23="",E23=""),"",E23-D23+1)</f>
        <v/>
      </c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  <c r="R23" s="7" t="n"/>
      <c r="S23" s="7" t="n"/>
      <c r="T23" s="7" t="n"/>
      <c r="U23" s="7" t="n"/>
      <c r="V23" s="7" t="n"/>
      <c r="W23" s="7" t="n"/>
      <c r="X23" s="7" t="n"/>
      <c r="Y23" s="7" t="n"/>
      <c r="Z23" s="7" t="n"/>
      <c r="AA23" s="7" t="n"/>
      <c r="AB23" s="7" t="n"/>
      <c r="AC23" s="7" t="n"/>
      <c r="AD23" s="7" t="n"/>
      <c r="AE23" s="7" t="n"/>
      <c r="AF23" s="7" t="n"/>
      <c r="AG23" s="7" t="n"/>
      <c r="AH23" s="7" t="n"/>
      <c r="AI23" s="7" t="n"/>
      <c r="AJ23" s="7" t="n"/>
      <c r="AK23" s="7" t="n"/>
      <c r="AL23" s="7" t="n"/>
      <c r="AM23" s="7" t="n"/>
      <c r="AN23" s="7" t="n"/>
      <c r="AO23" s="7" t="n"/>
      <c r="AP23" s="7" t="n"/>
      <c r="AQ23" s="7" t="n"/>
      <c r="AR23" s="7" t="n"/>
      <c r="AS23" s="7" t="n"/>
      <c r="AT23" s="7" t="n"/>
      <c r="AU23" s="7" t="n"/>
      <c r="AV23" s="7" t="n"/>
      <c r="AW23" s="7" t="n"/>
      <c r="AX23" s="7" t="n"/>
      <c r="AY23" s="7" t="n"/>
      <c r="AZ23" s="7" t="n"/>
      <c r="BA23" s="7" t="n"/>
      <c r="BB23" s="7" t="n"/>
      <c r="BC23" s="7" t="n"/>
      <c r="BD23" s="7" t="n"/>
      <c r="BE23" s="7" t="n"/>
      <c r="BF23" s="7" t="n"/>
      <c r="BG23" s="7" t="n"/>
      <c r="BH23" s="7" t="n"/>
      <c r="BI23" s="7" t="n"/>
      <c r="BJ23" s="7" t="n"/>
      <c r="BK23" s="7" t="n"/>
      <c r="BL23" s="7" t="n"/>
      <c r="BM23" s="7" t="n"/>
      <c r="BN23" s="7" t="n"/>
      <c r="BO23" s="7" t="n"/>
      <c r="BP23" s="7" t="n"/>
      <c r="BQ23" s="7" t="n"/>
    </row>
    <row r="24">
      <c r="A24" s="7" t="n">
        <v>17</v>
      </c>
      <c r="B24" s="8" t="n"/>
      <c r="C24" s="8" t="n"/>
      <c r="D24" s="9" t="n"/>
      <c r="E24" s="9" t="n"/>
      <c r="F24" s="10" t="n"/>
      <c r="G24" s="7">
        <f>IF(OR(D24="",E24=""),"",E24-D24+1)</f>
        <v/>
      </c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  <c r="Q24" s="7" t="n"/>
      <c r="R24" s="7" t="n"/>
      <c r="S24" s="7" t="n"/>
      <c r="T24" s="7" t="n"/>
      <c r="U24" s="7" t="n"/>
      <c r="V24" s="7" t="n"/>
      <c r="W24" s="7" t="n"/>
      <c r="X24" s="7" t="n"/>
      <c r="Y24" s="7" t="n"/>
      <c r="Z24" s="7" t="n"/>
      <c r="AA24" s="7" t="n"/>
      <c r="AB24" s="7" t="n"/>
      <c r="AC24" s="7" t="n"/>
      <c r="AD24" s="7" t="n"/>
      <c r="AE24" s="7" t="n"/>
      <c r="AF24" s="7" t="n"/>
      <c r="AG24" s="7" t="n"/>
      <c r="AH24" s="7" t="n"/>
      <c r="AI24" s="7" t="n"/>
      <c r="AJ24" s="7" t="n"/>
      <c r="AK24" s="7" t="n"/>
      <c r="AL24" s="7" t="n"/>
      <c r="AM24" s="7" t="n"/>
      <c r="AN24" s="7" t="n"/>
      <c r="AO24" s="7" t="n"/>
      <c r="AP24" s="7" t="n"/>
      <c r="AQ24" s="7" t="n"/>
      <c r="AR24" s="7" t="n"/>
      <c r="AS24" s="7" t="n"/>
      <c r="AT24" s="7" t="n"/>
      <c r="AU24" s="7" t="n"/>
      <c r="AV24" s="7" t="n"/>
      <c r="AW24" s="7" t="n"/>
      <c r="AX24" s="7" t="n"/>
      <c r="AY24" s="7" t="n"/>
      <c r="AZ24" s="7" t="n"/>
      <c r="BA24" s="7" t="n"/>
      <c r="BB24" s="7" t="n"/>
      <c r="BC24" s="7" t="n"/>
      <c r="BD24" s="7" t="n"/>
      <c r="BE24" s="7" t="n"/>
      <c r="BF24" s="7" t="n"/>
      <c r="BG24" s="7" t="n"/>
      <c r="BH24" s="7" t="n"/>
      <c r="BI24" s="7" t="n"/>
      <c r="BJ24" s="7" t="n"/>
      <c r="BK24" s="7" t="n"/>
      <c r="BL24" s="7" t="n"/>
      <c r="BM24" s="7" t="n"/>
      <c r="BN24" s="7" t="n"/>
      <c r="BO24" s="7" t="n"/>
      <c r="BP24" s="7" t="n"/>
      <c r="BQ24" s="7" t="n"/>
    </row>
    <row r="25">
      <c r="A25" s="7" t="n">
        <v>18</v>
      </c>
      <c r="B25" s="8" t="n"/>
      <c r="C25" s="8" t="n"/>
      <c r="D25" s="9" t="n"/>
      <c r="E25" s="9" t="n"/>
      <c r="F25" s="10" t="n"/>
      <c r="G25" s="7">
        <f>IF(OR(D25="",E25=""),"",E25-D25+1)</f>
        <v/>
      </c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  <c r="Q25" s="7" t="n"/>
      <c r="R25" s="7" t="n"/>
      <c r="S25" s="7" t="n"/>
      <c r="T25" s="7" t="n"/>
      <c r="U25" s="7" t="n"/>
      <c r="V25" s="7" t="n"/>
      <c r="W25" s="7" t="n"/>
      <c r="X25" s="7" t="n"/>
      <c r="Y25" s="7" t="n"/>
      <c r="Z25" s="7" t="n"/>
      <c r="AA25" s="7" t="n"/>
      <c r="AB25" s="7" t="n"/>
      <c r="AC25" s="7" t="n"/>
      <c r="AD25" s="7" t="n"/>
      <c r="AE25" s="7" t="n"/>
      <c r="AF25" s="7" t="n"/>
      <c r="AG25" s="7" t="n"/>
      <c r="AH25" s="7" t="n"/>
      <c r="AI25" s="7" t="n"/>
      <c r="AJ25" s="7" t="n"/>
      <c r="AK25" s="7" t="n"/>
      <c r="AL25" s="7" t="n"/>
      <c r="AM25" s="7" t="n"/>
      <c r="AN25" s="7" t="n"/>
      <c r="AO25" s="7" t="n"/>
      <c r="AP25" s="7" t="n"/>
      <c r="AQ25" s="7" t="n"/>
      <c r="AR25" s="7" t="n"/>
      <c r="AS25" s="7" t="n"/>
      <c r="AT25" s="7" t="n"/>
      <c r="AU25" s="7" t="n"/>
      <c r="AV25" s="7" t="n"/>
      <c r="AW25" s="7" t="n"/>
      <c r="AX25" s="7" t="n"/>
      <c r="AY25" s="7" t="n"/>
      <c r="AZ25" s="7" t="n"/>
      <c r="BA25" s="7" t="n"/>
      <c r="BB25" s="7" t="n"/>
      <c r="BC25" s="7" t="n"/>
      <c r="BD25" s="7" t="n"/>
      <c r="BE25" s="7" t="n"/>
      <c r="BF25" s="7" t="n"/>
      <c r="BG25" s="7" t="n"/>
      <c r="BH25" s="7" t="n"/>
      <c r="BI25" s="7" t="n"/>
      <c r="BJ25" s="7" t="n"/>
      <c r="BK25" s="7" t="n"/>
      <c r="BL25" s="7" t="n"/>
      <c r="BM25" s="7" t="n"/>
      <c r="BN25" s="7" t="n"/>
      <c r="BO25" s="7" t="n"/>
      <c r="BP25" s="7" t="n"/>
      <c r="BQ25" s="7" t="n"/>
    </row>
    <row r="26">
      <c r="A26" s="7" t="n">
        <v>19</v>
      </c>
      <c r="B26" s="8" t="n"/>
      <c r="C26" s="8" t="n"/>
      <c r="D26" s="9" t="n"/>
      <c r="E26" s="9" t="n"/>
      <c r="F26" s="10" t="n"/>
      <c r="G26" s="7">
        <f>IF(OR(D26="",E26=""),"",E26-D26+1)</f>
        <v/>
      </c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7" t="n"/>
      <c r="S26" s="7" t="n"/>
      <c r="T26" s="7" t="n"/>
      <c r="U26" s="7" t="n"/>
      <c r="V26" s="7" t="n"/>
      <c r="W26" s="7" t="n"/>
      <c r="X26" s="7" t="n"/>
      <c r="Y26" s="7" t="n"/>
      <c r="Z26" s="7" t="n"/>
      <c r="AA26" s="7" t="n"/>
      <c r="AB26" s="7" t="n"/>
      <c r="AC26" s="7" t="n"/>
      <c r="AD26" s="7" t="n"/>
      <c r="AE26" s="7" t="n"/>
      <c r="AF26" s="7" t="n"/>
      <c r="AG26" s="7" t="n"/>
      <c r="AH26" s="7" t="n"/>
      <c r="AI26" s="7" t="n"/>
      <c r="AJ26" s="7" t="n"/>
      <c r="AK26" s="7" t="n"/>
      <c r="AL26" s="7" t="n"/>
      <c r="AM26" s="7" t="n"/>
      <c r="AN26" s="7" t="n"/>
      <c r="AO26" s="7" t="n"/>
      <c r="AP26" s="7" t="n"/>
      <c r="AQ26" s="7" t="n"/>
      <c r="AR26" s="7" t="n"/>
      <c r="AS26" s="7" t="n"/>
      <c r="AT26" s="7" t="n"/>
      <c r="AU26" s="7" t="n"/>
      <c r="AV26" s="7" t="n"/>
      <c r="AW26" s="7" t="n"/>
      <c r="AX26" s="7" t="n"/>
      <c r="AY26" s="7" t="n"/>
      <c r="AZ26" s="7" t="n"/>
      <c r="BA26" s="7" t="n"/>
      <c r="BB26" s="7" t="n"/>
      <c r="BC26" s="7" t="n"/>
      <c r="BD26" s="7" t="n"/>
      <c r="BE26" s="7" t="n"/>
      <c r="BF26" s="7" t="n"/>
      <c r="BG26" s="7" t="n"/>
      <c r="BH26" s="7" t="n"/>
      <c r="BI26" s="7" t="n"/>
      <c r="BJ26" s="7" t="n"/>
      <c r="BK26" s="7" t="n"/>
      <c r="BL26" s="7" t="n"/>
      <c r="BM26" s="7" t="n"/>
      <c r="BN26" s="7" t="n"/>
      <c r="BO26" s="7" t="n"/>
      <c r="BP26" s="7" t="n"/>
      <c r="BQ26" s="7" t="n"/>
    </row>
    <row r="27">
      <c r="A27" s="7" t="n">
        <v>20</v>
      </c>
      <c r="B27" s="8" t="n"/>
      <c r="C27" s="8" t="n"/>
      <c r="D27" s="9" t="n"/>
      <c r="E27" s="9" t="n"/>
      <c r="F27" s="10" t="n"/>
      <c r="G27" s="7">
        <f>IF(OR(D27="",E27=""),"",E27-D27+1)</f>
        <v/>
      </c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  <c r="R27" s="7" t="n"/>
      <c r="S27" s="7" t="n"/>
      <c r="T27" s="7" t="n"/>
      <c r="U27" s="7" t="n"/>
      <c r="V27" s="7" t="n"/>
      <c r="W27" s="7" t="n"/>
      <c r="X27" s="7" t="n"/>
      <c r="Y27" s="7" t="n"/>
      <c r="Z27" s="7" t="n"/>
      <c r="AA27" s="7" t="n"/>
      <c r="AB27" s="7" t="n"/>
      <c r="AC27" s="7" t="n"/>
      <c r="AD27" s="7" t="n"/>
      <c r="AE27" s="7" t="n"/>
      <c r="AF27" s="7" t="n"/>
      <c r="AG27" s="7" t="n"/>
      <c r="AH27" s="7" t="n"/>
      <c r="AI27" s="7" t="n"/>
      <c r="AJ27" s="7" t="n"/>
      <c r="AK27" s="7" t="n"/>
      <c r="AL27" s="7" t="n"/>
      <c r="AM27" s="7" t="n"/>
      <c r="AN27" s="7" t="n"/>
      <c r="AO27" s="7" t="n"/>
      <c r="AP27" s="7" t="n"/>
      <c r="AQ27" s="7" t="n"/>
      <c r="AR27" s="7" t="n"/>
      <c r="AS27" s="7" t="n"/>
      <c r="AT27" s="7" t="n"/>
      <c r="AU27" s="7" t="n"/>
      <c r="AV27" s="7" t="n"/>
      <c r="AW27" s="7" t="n"/>
      <c r="AX27" s="7" t="n"/>
      <c r="AY27" s="7" t="n"/>
      <c r="AZ27" s="7" t="n"/>
      <c r="BA27" s="7" t="n"/>
      <c r="BB27" s="7" t="n"/>
      <c r="BC27" s="7" t="n"/>
      <c r="BD27" s="7" t="n"/>
      <c r="BE27" s="7" t="n"/>
      <c r="BF27" s="7" t="n"/>
      <c r="BG27" s="7" t="n"/>
      <c r="BH27" s="7" t="n"/>
      <c r="BI27" s="7" t="n"/>
      <c r="BJ27" s="7" t="n"/>
      <c r="BK27" s="7" t="n"/>
      <c r="BL27" s="7" t="n"/>
      <c r="BM27" s="7" t="n"/>
      <c r="BN27" s="7" t="n"/>
      <c r="BO27" s="7" t="n"/>
      <c r="BP27" s="7" t="n"/>
      <c r="BQ27" s="7" t="n"/>
    </row>
    <row r="28">
      <c r="A28" s="7" t="n">
        <v>21</v>
      </c>
      <c r="B28" s="8" t="n"/>
      <c r="C28" s="8" t="n"/>
      <c r="D28" s="9" t="n"/>
      <c r="E28" s="9" t="n"/>
      <c r="F28" s="10" t="n"/>
      <c r="G28" s="7">
        <f>IF(OR(D28="",E28=""),"",E28-D28+1)</f>
        <v/>
      </c>
      <c r="H28" s="7" t="n"/>
      <c r="I28" s="7" t="n"/>
      <c r="J28" s="7" t="n"/>
      <c r="K28" s="7" t="n"/>
      <c r="L28" s="7" t="n"/>
      <c r="M28" s="7" t="n"/>
      <c r="N28" s="7" t="n"/>
      <c r="O28" s="7" t="n"/>
      <c r="P28" s="7" t="n"/>
      <c r="Q28" s="7" t="n"/>
      <c r="R28" s="7" t="n"/>
      <c r="S28" s="7" t="n"/>
      <c r="T28" s="7" t="n"/>
      <c r="U28" s="7" t="n"/>
      <c r="V28" s="7" t="n"/>
      <c r="W28" s="7" t="n"/>
      <c r="X28" s="7" t="n"/>
      <c r="Y28" s="7" t="n"/>
      <c r="Z28" s="7" t="n"/>
      <c r="AA28" s="7" t="n"/>
      <c r="AB28" s="7" t="n"/>
      <c r="AC28" s="7" t="n"/>
      <c r="AD28" s="7" t="n"/>
      <c r="AE28" s="7" t="n"/>
      <c r="AF28" s="7" t="n"/>
      <c r="AG28" s="7" t="n"/>
      <c r="AH28" s="7" t="n"/>
      <c r="AI28" s="7" t="n"/>
      <c r="AJ28" s="7" t="n"/>
      <c r="AK28" s="7" t="n"/>
      <c r="AL28" s="7" t="n"/>
      <c r="AM28" s="7" t="n"/>
      <c r="AN28" s="7" t="n"/>
      <c r="AO28" s="7" t="n"/>
      <c r="AP28" s="7" t="n"/>
      <c r="AQ28" s="7" t="n"/>
      <c r="AR28" s="7" t="n"/>
      <c r="AS28" s="7" t="n"/>
      <c r="AT28" s="7" t="n"/>
      <c r="AU28" s="7" t="n"/>
      <c r="AV28" s="7" t="n"/>
      <c r="AW28" s="7" t="n"/>
      <c r="AX28" s="7" t="n"/>
      <c r="AY28" s="7" t="n"/>
      <c r="AZ28" s="7" t="n"/>
      <c r="BA28" s="7" t="n"/>
      <c r="BB28" s="7" t="n"/>
      <c r="BC28" s="7" t="n"/>
      <c r="BD28" s="7" t="n"/>
      <c r="BE28" s="7" t="n"/>
      <c r="BF28" s="7" t="n"/>
      <c r="BG28" s="7" t="n"/>
      <c r="BH28" s="7" t="n"/>
      <c r="BI28" s="7" t="n"/>
      <c r="BJ28" s="7" t="n"/>
      <c r="BK28" s="7" t="n"/>
      <c r="BL28" s="7" t="n"/>
      <c r="BM28" s="7" t="n"/>
      <c r="BN28" s="7" t="n"/>
      <c r="BO28" s="7" t="n"/>
      <c r="BP28" s="7" t="n"/>
      <c r="BQ28" s="7" t="n"/>
    </row>
    <row r="29">
      <c r="A29" s="7" t="n">
        <v>22</v>
      </c>
      <c r="B29" s="8" t="n"/>
      <c r="C29" s="8" t="n"/>
      <c r="D29" s="9" t="n"/>
      <c r="E29" s="9" t="n"/>
      <c r="F29" s="10" t="n"/>
      <c r="G29" s="7">
        <f>IF(OR(D29="",E29=""),"",E29-D29+1)</f>
        <v/>
      </c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  <c r="R29" s="7" t="n"/>
      <c r="S29" s="7" t="n"/>
      <c r="T29" s="7" t="n"/>
      <c r="U29" s="7" t="n"/>
      <c r="V29" s="7" t="n"/>
      <c r="W29" s="7" t="n"/>
      <c r="X29" s="7" t="n"/>
      <c r="Y29" s="7" t="n"/>
      <c r="Z29" s="7" t="n"/>
      <c r="AA29" s="7" t="n"/>
      <c r="AB29" s="7" t="n"/>
      <c r="AC29" s="7" t="n"/>
      <c r="AD29" s="7" t="n"/>
      <c r="AE29" s="7" t="n"/>
      <c r="AF29" s="7" t="n"/>
      <c r="AG29" s="7" t="n"/>
      <c r="AH29" s="7" t="n"/>
      <c r="AI29" s="7" t="n"/>
      <c r="AJ29" s="7" t="n"/>
      <c r="AK29" s="7" t="n"/>
      <c r="AL29" s="7" t="n"/>
      <c r="AM29" s="7" t="n"/>
      <c r="AN29" s="7" t="n"/>
      <c r="AO29" s="7" t="n"/>
      <c r="AP29" s="7" t="n"/>
      <c r="AQ29" s="7" t="n"/>
      <c r="AR29" s="7" t="n"/>
      <c r="AS29" s="7" t="n"/>
      <c r="AT29" s="7" t="n"/>
      <c r="AU29" s="7" t="n"/>
      <c r="AV29" s="7" t="n"/>
      <c r="AW29" s="7" t="n"/>
      <c r="AX29" s="7" t="n"/>
      <c r="AY29" s="7" t="n"/>
      <c r="AZ29" s="7" t="n"/>
      <c r="BA29" s="7" t="n"/>
      <c r="BB29" s="7" t="n"/>
      <c r="BC29" s="7" t="n"/>
      <c r="BD29" s="7" t="n"/>
      <c r="BE29" s="7" t="n"/>
      <c r="BF29" s="7" t="n"/>
      <c r="BG29" s="7" t="n"/>
      <c r="BH29" s="7" t="n"/>
      <c r="BI29" s="7" t="n"/>
      <c r="BJ29" s="7" t="n"/>
      <c r="BK29" s="7" t="n"/>
      <c r="BL29" s="7" t="n"/>
      <c r="BM29" s="7" t="n"/>
      <c r="BN29" s="7" t="n"/>
      <c r="BO29" s="7" t="n"/>
      <c r="BP29" s="7" t="n"/>
      <c r="BQ29" s="7" t="n"/>
    </row>
    <row r="30">
      <c r="A30" s="7" t="n">
        <v>23</v>
      </c>
      <c r="B30" s="8" t="n"/>
      <c r="C30" s="8" t="n"/>
      <c r="D30" s="9" t="n"/>
      <c r="E30" s="9" t="n"/>
      <c r="F30" s="10" t="n"/>
      <c r="G30" s="7">
        <f>IF(OR(D30="",E30=""),"",E30-D30+1)</f>
        <v/>
      </c>
      <c r="H30" s="7" t="n"/>
      <c r="I30" s="7" t="n"/>
      <c r="J30" s="7" t="n"/>
      <c r="K30" s="7" t="n"/>
      <c r="L30" s="7" t="n"/>
      <c r="M30" s="7" t="n"/>
      <c r="N30" s="7" t="n"/>
      <c r="O30" s="7" t="n"/>
      <c r="P30" s="7" t="n"/>
      <c r="Q30" s="7" t="n"/>
      <c r="R30" s="7" t="n"/>
      <c r="S30" s="7" t="n"/>
      <c r="T30" s="7" t="n"/>
      <c r="U30" s="7" t="n"/>
      <c r="V30" s="7" t="n"/>
      <c r="W30" s="7" t="n"/>
      <c r="X30" s="7" t="n"/>
      <c r="Y30" s="7" t="n"/>
      <c r="Z30" s="7" t="n"/>
      <c r="AA30" s="7" t="n"/>
      <c r="AB30" s="7" t="n"/>
      <c r="AC30" s="7" t="n"/>
      <c r="AD30" s="7" t="n"/>
      <c r="AE30" s="7" t="n"/>
      <c r="AF30" s="7" t="n"/>
      <c r="AG30" s="7" t="n"/>
      <c r="AH30" s="7" t="n"/>
      <c r="AI30" s="7" t="n"/>
      <c r="AJ30" s="7" t="n"/>
      <c r="AK30" s="7" t="n"/>
      <c r="AL30" s="7" t="n"/>
      <c r="AM30" s="7" t="n"/>
      <c r="AN30" s="7" t="n"/>
      <c r="AO30" s="7" t="n"/>
      <c r="AP30" s="7" t="n"/>
      <c r="AQ30" s="7" t="n"/>
      <c r="AR30" s="7" t="n"/>
      <c r="AS30" s="7" t="n"/>
      <c r="AT30" s="7" t="n"/>
      <c r="AU30" s="7" t="n"/>
      <c r="AV30" s="7" t="n"/>
      <c r="AW30" s="7" t="n"/>
      <c r="AX30" s="7" t="n"/>
      <c r="AY30" s="7" t="n"/>
      <c r="AZ30" s="7" t="n"/>
      <c r="BA30" s="7" t="n"/>
      <c r="BB30" s="7" t="n"/>
      <c r="BC30" s="7" t="n"/>
      <c r="BD30" s="7" t="n"/>
      <c r="BE30" s="7" t="n"/>
      <c r="BF30" s="7" t="n"/>
      <c r="BG30" s="7" t="n"/>
      <c r="BH30" s="7" t="n"/>
      <c r="BI30" s="7" t="n"/>
      <c r="BJ30" s="7" t="n"/>
      <c r="BK30" s="7" t="n"/>
      <c r="BL30" s="7" t="n"/>
      <c r="BM30" s="7" t="n"/>
      <c r="BN30" s="7" t="n"/>
      <c r="BO30" s="7" t="n"/>
      <c r="BP30" s="7" t="n"/>
      <c r="BQ30" s="7" t="n"/>
    </row>
    <row r="31">
      <c r="A31" s="7" t="n">
        <v>24</v>
      </c>
      <c r="B31" s="8" t="n"/>
      <c r="C31" s="8" t="n"/>
      <c r="D31" s="9" t="n"/>
      <c r="E31" s="9" t="n"/>
      <c r="F31" s="10" t="n"/>
      <c r="G31" s="7">
        <f>IF(OR(D31="",E31=""),"",E31-D31+1)</f>
        <v/>
      </c>
      <c r="H31" s="7" t="n"/>
      <c r="I31" s="7" t="n"/>
      <c r="J31" s="7" t="n"/>
      <c r="K31" s="7" t="n"/>
      <c r="L31" s="7" t="n"/>
      <c r="M31" s="7" t="n"/>
      <c r="N31" s="7" t="n"/>
      <c r="O31" s="7" t="n"/>
      <c r="P31" s="7" t="n"/>
      <c r="Q31" s="7" t="n"/>
      <c r="R31" s="7" t="n"/>
      <c r="S31" s="7" t="n"/>
      <c r="T31" s="7" t="n"/>
      <c r="U31" s="7" t="n"/>
      <c r="V31" s="7" t="n"/>
      <c r="W31" s="7" t="n"/>
      <c r="X31" s="7" t="n"/>
      <c r="Y31" s="7" t="n"/>
      <c r="Z31" s="7" t="n"/>
      <c r="AA31" s="7" t="n"/>
      <c r="AB31" s="7" t="n"/>
      <c r="AC31" s="7" t="n"/>
      <c r="AD31" s="7" t="n"/>
      <c r="AE31" s="7" t="n"/>
      <c r="AF31" s="7" t="n"/>
      <c r="AG31" s="7" t="n"/>
      <c r="AH31" s="7" t="n"/>
      <c r="AI31" s="7" t="n"/>
      <c r="AJ31" s="7" t="n"/>
      <c r="AK31" s="7" t="n"/>
      <c r="AL31" s="7" t="n"/>
      <c r="AM31" s="7" t="n"/>
      <c r="AN31" s="7" t="n"/>
      <c r="AO31" s="7" t="n"/>
      <c r="AP31" s="7" t="n"/>
      <c r="AQ31" s="7" t="n"/>
      <c r="AR31" s="7" t="n"/>
      <c r="AS31" s="7" t="n"/>
      <c r="AT31" s="7" t="n"/>
      <c r="AU31" s="7" t="n"/>
      <c r="AV31" s="7" t="n"/>
      <c r="AW31" s="7" t="n"/>
      <c r="AX31" s="7" t="n"/>
      <c r="AY31" s="7" t="n"/>
      <c r="AZ31" s="7" t="n"/>
      <c r="BA31" s="7" t="n"/>
      <c r="BB31" s="7" t="n"/>
      <c r="BC31" s="7" t="n"/>
      <c r="BD31" s="7" t="n"/>
      <c r="BE31" s="7" t="n"/>
      <c r="BF31" s="7" t="n"/>
      <c r="BG31" s="7" t="n"/>
      <c r="BH31" s="7" t="n"/>
      <c r="BI31" s="7" t="n"/>
      <c r="BJ31" s="7" t="n"/>
      <c r="BK31" s="7" t="n"/>
      <c r="BL31" s="7" t="n"/>
      <c r="BM31" s="7" t="n"/>
      <c r="BN31" s="7" t="n"/>
      <c r="BO31" s="7" t="n"/>
      <c r="BP31" s="7" t="n"/>
      <c r="BQ31" s="7" t="n"/>
    </row>
    <row r="32">
      <c r="A32" s="7" t="n">
        <v>25</v>
      </c>
      <c r="B32" s="8" t="n"/>
      <c r="C32" s="8" t="n"/>
      <c r="D32" s="9" t="n"/>
      <c r="E32" s="9" t="n"/>
      <c r="F32" s="10" t="n"/>
      <c r="G32" s="7">
        <f>IF(OR(D32="",E32=""),"",E32-D32+1)</f>
        <v/>
      </c>
      <c r="H32" s="7" t="n"/>
      <c r="I32" s="7" t="n"/>
      <c r="J32" s="7" t="n"/>
      <c r="K32" s="7" t="n"/>
      <c r="L32" s="7" t="n"/>
      <c r="M32" s="7" t="n"/>
      <c r="N32" s="7" t="n"/>
      <c r="O32" s="7" t="n"/>
      <c r="P32" s="7" t="n"/>
      <c r="Q32" s="7" t="n"/>
      <c r="R32" s="7" t="n"/>
      <c r="S32" s="7" t="n"/>
      <c r="T32" s="7" t="n"/>
      <c r="U32" s="7" t="n"/>
      <c r="V32" s="7" t="n"/>
      <c r="W32" s="7" t="n"/>
      <c r="X32" s="7" t="n"/>
      <c r="Y32" s="7" t="n"/>
      <c r="Z32" s="7" t="n"/>
      <c r="AA32" s="7" t="n"/>
      <c r="AB32" s="7" t="n"/>
      <c r="AC32" s="7" t="n"/>
      <c r="AD32" s="7" t="n"/>
      <c r="AE32" s="7" t="n"/>
      <c r="AF32" s="7" t="n"/>
      <c r="AG32" s="7" t="n"/>
      <c r="AH32" s="7" t="n"/>
      <c r="AI32" s="7" t="n"/>
      <c r="AJ32" s="7" t="n"/>
      <c r="AK32" s="7" t="n"/>
      <c r="AL32" s="7" t="n"/>
      <c r="AM32" s="7" t="n"/>
      <c r="AN32" s="7" t="n"/>
      <c r="AO32" s="7" t="n"/>
      <c r="AP32" s="7" t="n"/>
      <c r="AQ32" s="7" t="n"/>
      <c r="AR32" s="7" t="n"/>
      <c r="AS32" s="7" t="n"/>
      <c r="AT32" s="7" t="n"/>
      <c r="AU32" s="7" t="n"/>
      <c r="AV32" s="7" t="n"/>
      <c r="AW32" s="7" t="n"/>
      <c r="AX32" s="7" t="n"/>
      <c r="AY32" s="7" t="n"/>
      <c r="AZ32" s="7" t="n"/>
      <c r="BA32" s="7" t="n"/>
      <c r="BB32" s="7" t="n"/>
      <c r="BC32" s="7" t="n"/>
      <c r="BD32" s="7" t="n"/>
      <c r="BE32" s="7" t="n"/>
      <c r="BF32" s="7" t="n"/>
      <c r="BG32" s="7" t="n"/>
      <c r="BH32" s="7" t="n"/>
      <c r="BI32" s="7" t="n"/>
      <c r="BJ32" s="7" t="n"/>
      <c r="BK32" s="7" t="n"/>
      <c r="BL32" s="7" t="n"/>
      <c r="BM32" s="7" t="n"/>
      <c r="BN32" s="7" t="n"/>
      <c r="BO32" s="7" t="n"/>
      <c r="BP32" s="7" t="n"/>
      <c r="BQ32" s="7" t="n"/>
    </row>
    <row r="33">
      <c r="A33" s="7" t="n">
        <v>26</v>
      </c>
      <c r="B33" s="8" t="n"/>
      <c r="C33" s="8" t="n"/>
      <c r="D33" s="9" t="n"/>
      <c r="E33" s="9" t="n"/>
      <c r="F33" s="10" t="n"/>
      <c r="G33" s="7">
        <f>IF(OR(D33="",E33=""),"",E33-D33+1)</f>
        <v/>
      </c>
      <c r="H33" s="7" t="n"/>
      <c r="I33" s="7" t="n"/>
      <c r="J33" s="7" t="n"/>
      <c r="K33" s="7" t="n"/>
      <c r="L33" s="7" t="n"/>
      <c r="M33" s="7" t="n"/>
      <c r="N33" s="7" t="n"/>
      <c r="O33" s="7" t="n"/>
      <c r="P33" s="7" t="n"/>
      <c r="Q33" s="7" t="n"/>
      <c r="R33" s="7" t="n"/>
      <c r="S33" s="7" t="n"/>
      <c r="T33" s="7" t="n"/>
      <c r="U33" s="7" t="n"/>
      <c r="V33" s="7" t="n"/>
      <c r="W33" s="7" t="n"/>
      <c r="X33" s="7" t="n"/>
      <c r="Y33" s="7" t="n"/>
      <c r="Z33" s="7" t="n"/>
      <c r="AA33" s="7" t="n"/>
      <c r="AB33" s="7" t="n"/>
      <c r="AC33" s="7" t="n"/>
      <c r="AD33" s="7" t="n"/>
      <c r="AE33" s="7" t="n"/>
      <c r="AF33" s="7" t="n"/>
      <c r="AG33" s="7" t="n"/>
      <c r="AH33" s="7" t="n"/>
      <c r="AI33" s="7" t="n"/>
      <c r="AJ33" s="7" t="n"/>
      <c r="AK33" s="7" t="n"/>
      <c r="AL33" s="7" t="n"/>
      <c r="AM33" s="7" t="n"/>
      <c r="AN33" s="7" t="n"/>
      <c r="AO33" s="7" t="n"/>
      <c r="AP33" s="7" t="n"/>
      <c r="AQ33" s="7" t="n"/>
      <c r="AR33" s="7" t="n"/>
      <c r="AS33" s="7" t="n"/>
      <c r="AT33" s="7" t="n"/>
      <c r="AU33" s="7" t="n"/>
      <c r="AV33" s="7" t="n"/>
      <c r="AW33" s="7" t="n"/>
      <c r="AX33" s="7" t="n"/>
      <c r="AY33" s="7" t="n"/>
      <c r="AZ33" s="7" t="n"/>
      <c r="BA33" s="7" t="n"/>
      <c r="BB33" s="7" t="n"/>
      <c r="BC33" s="7" t="n"/>
      <c r="BD33" s="7" t="n"/>
      <c r="BE33" s="7" t="n"/>
      <c r="BF33" s="7" t="n"/>
      <c r="BG33" s="7" t="n"/>
      <c r="BH33" s="7" t="n"/>
      <c r="BI33" s="7" t="n"/>
      <c r="BJ33" s="7" t="n"/>
      <c r="BK33" s="7" t="n"/>
      <c r="BL33" s="7" t="n"/>
      <c r="BM33" s="7" t="n"/>
      <c r="BN33" s="7" t="n"/>
      <c r="BO33" s="7" t="n"/>
      <c r="BP33" s="7" t="n"/>
      <c r="BQ33" s="7" t="n"/>
    </row>
    <row r="34">
      <c r="A34" s="7" t="n">
        <v>27</v>
      </c>
      <c r="B34" s="8" t="n"/>
      <c r="C34" s="8" t="n"/>
      <c r="D34" s="9" t="n"/>
      <c r="E34" s="9" t="n"/>
      <c r="F34" s="10" t="n"/>
      <c r="G34" s="7">
        <f>IF(OR(D34="",E34=""),"",E34-D34+1)</f>
        <v/>
      </c>
      <c r="H34" s="7" t="n"/>
      <c r="I34" s="7" t="n"/>
      <c r="J34" s="7" t="n"/>
      <c r="K34" s="7" t="n"/>
      <c r="L34" s="7" t="n"/>
      <c r="M34" s="7" t="n"/>
      <c r="N34" s="7" t="n"/>
      <c r="O34" s="7" t="n"/>
      <c r="P34" s="7" t="n"/>
      <c r="Q34" s="7" t="n"/>
      <c r="R34" s="7" t="n"/>
      <c r="S34" s="7" t="n"/>
      <c r="T34" s="7" t="n"/>
      <c r="U34" s="7" t="n"/>
      <c r="V34" s="7" t="n"/>
      <c r="W34" s="7" t="n"/>
      <c r="X34" s="7" t="n"/>
      <c r="Y34" s="7" t="n"/>
      <c r="Z34" s="7" t="n"/>
      <c r="AA34" s="7" t="n"/>
      <c r="AB34" s="7" t="n"/>
      <c r="AC34" s="7" t="n"/>
      <c r="AD34" s="7" t="n"/>
      <c r="AE34" s="7" t="n"/>
      <c r="AF34" s="7" t="n"/>
      <c r="AG34" s="7" t="n"/>
      <c r="AH34" s="7" t="n"/>
      <c r="AI34" s="7" t="n"/>
      <c r="AJ34" s="7" t="n"/>
      <c r="AK34" s="7" t="n"/>
      <c r="AL34" s="7" t="n"/>
      <c r="AM34" s="7" t="n"/>
      <c r="AN34" s="7" t="n"/>
      <c r="AO34" s="7" t="n"/>
      <c r="AP34" s="7" t="n"/>
      <c r="AQ34" s="7" t="n"/>
      <c r="AR34" s="7" t="n"/>
      <c r="AS34" s="7" t="n"/>
      <c r="AT34" s="7" t="n"/>
      <c r="AU34" s="7" t="n"/>
      <c r="AV34" s="7" t="n"/>
      <c r="AW34" s="7" t="n"/>
      <c r="AX34" s="7" t="n"/>
      <c r="AY34" s="7" t="n"/>
      <c r="AZ34" s="7" t="n"/>
      <c r="BA34" s="7" t="n"/>
      <c r="BB34" s="7" t="n"/>
      <c r="BC34" s="7" t="n"/>
      <c r="BD34" s="7" t="n"/>
      <c r="BE34" s="7" t="n"/>
      <c r="BF34" s="7" t="n"/>
      <c r="BG34" s="7" t="n"/>
      <c r="BH34" s="7" t="n"/>
      <c r="BI34" s="7" t="n"/>
      <c r="BJ34" s="7" t="n"/>
      <c r="BK34" s="7" t="n"/>
      <c r="BL34" s="7" t="n"/>
      <c r="BM34" s="7" t="n"/>
      <c r="BN34" s="7" t="n"/>
      <c r="BO34" s="7" t="n"/>
      <c r="BP34" s="7" t="n"/>
      <c r="BQ34" s="7" t="n"/>
    </row>
    <row r="35">
      <c r="A35" s="7" t="n">
        <v>28</v>
      </c>
      <c r="B35" s="8" t="n"/>
      <c r="C35" s="8" t="n"/>
      <c r="D35" s="9" t="n"/>
      <c r="E35" s="9" t="n"/>
      <c r="F35" s="10" t="n"/>
      <c r="G35" s="7">
        <f>IF(OR(D35="",E35=""),"",E35-D35+1)</f>
        <v/>
      </c>
      <c r="H35" s="7" t="n"/>
      <c r="I35" s="7" t="n"/>
      <c r="J35" s="7" t="n"/>
      <c r="K35" s="7" t="n"/>
      <c r="L35" s="7" t="n"/>
      <c r="M35" s="7" t="n"/>
      <c r="N35" s="7" t="n"/>
      <c r="O35" s="7" t="n"/>
      <c r="P35" s="7" t="n"/>
      <c r="Q35" s="7" t="n"/>
      <c r="R35" s="7" t="n"/>
      <c r="S35" s="7" t="n"/>
      <c r="T35" s="7" t="n"/>
      <c r="U35" s="7" t="n"/>
      <c r="V35" s="7" t="n"/>
      <c r="W35" s="7" t="n"/>
      <c r="X35" s="7" t="n"/>
      <c r="Y35" s="7" t="n"/>
      <c r="Z35" s="7" t="n"/>
      <c r="AA35" s="7" t="n"/>
      <c r="AB35" s="7" t="n"/>
      <c r="AC35" s="7" t="n"/>
      <c r="AD35" s="7" t="n"/>
      <c r="AE35" s="7" t="n"/>
      <c r="AF35" s="7" t="n"/>
      <c r="AG35" s="7" t="n"/>
      <c r="AH35" s="7" t="n"/>
      <c r="AI35" s="7" t="n"/>
      <c r="AJ35" s="7" t="n"/>
      <c r="AK35" s="7" t="n"/>
      <c r="AL35" s="7" t="n"/>
      <c r="AM35" s="7" t="n"/>
      <c r="AN35" s="7" t="n"/>
      <c r="AO35" s="7" t="n"/>
      <c r="AP35" s="7" t="n"/>
      <c r="AQ35" s="7" t="n"/>
      <c r="AR35" s="7" t="n"/>
      <c r="AS35" s="7" t="n"/>
      <c r="AT35" s="7" t="n"/>
      <c r="AU35" s="7" t="n"/>
      <c r="AV35" s="7" t="n"/>
      <c r="AW35" s="7" t="n"/>
      <c r="AX35" s="7" t="n"/>
      <c r="AY35" s="7" t="n"/>
      <c r="AZ35" s="7" t="n"/>
      <c r="BA35" s="7" t="n"/>
      <c r="BB35" s="7" t="n"/>
      <c r="BC35" s="7" t="n"/>
      <c r="BD35" s="7" t="n"/>
      <c r="BE35" s="7" t="n"/>
      <c r="BF35" s="7" t="n"/>
      <c r="BG35" s="7" t="n"/>
      <c r="BH35" s="7" t="n"/>
      <c r="BI35" s="7" t="n"/>
      <c r="BJ35" s="7" t="n"/>
      <c r="BK35" s="7" t="n"/>
      <c r="BL35" s="7" t="n"/>
      <c r="BM35" s="7" t="n"/>
      <c r="BN35" s="7" t="n"/>
      <c r="BO35" s="7" t="n"/>
      <c r="BP35" s="7" t="n"/>
      <c r="BQ35" s="7" t="n"/>
    </row>
    <row r="36">
      <c r="A36" s="7" t="n">
        <v>29</v>
      </c>
      <c r="B36" s="8" t="n"/>
      <c r="C36" s="8" t="n"/>
      <c r="D36" s="9" t="n"/>
      <c r="E36" s="9" t="n"/>
      <c r="F36" s="10" t="n"/>
      <c r="G36" s="7">
        <f>IF(OR(D36="",E36=""),"",E36-D36+1)</f>
        <v/>
      </c>
      <c r="H36" s="7" t="n"/>
      <c r="I36" s="7" t="n"/>
      <c r="J36" s="7" t="n"/>
      <c r="K36" s="7" t="n"/>
      <c r="L36" s="7" t="n"/>
      <c r="M36" s="7" t="n"/>
      <c r="N36" s="7" t="n"/>
      <c r="O36" s="7" t="n"/>
      <c r="P36" s="7" t="n"/>
      <c r="Q36" s="7" t="n"/>
      <c r="R36" s="7" t="n"/>
      <c r="S36" s="7" t="n"/>
      <c r="T36" s="7" t="n"/>
      <c r="U36" s="7" t="n"/>
      <c r="V36" s="7" t="n"/>
      <c r="W36" s="7" t="n"/>
      <c r="X36" s="7" t="n"/>
      <c r="Y36" s="7" t="n"/>
      <c r="Z36" s="7" t="n"/>
      <c r="AA36" s="7" t="n"/>
      <c r="AB36" s="7" t="n"/>
      <c r="AC36" s="7" t="n"/>
      <c r="AD36" s="7" t="n"/>
      <c r="AE36" s="7" t="n"/>
      <c r="AF36" s="7" t="n"/>
      <c r="AG36" s="7" t="n"/>
      <c r="AH36" s="7" t="n"/>
      <c r="AI36" s="7" t="n"/>
      <c r="AJ36" s="7" t="n"/>
      <c r="AK36" s="7" t="n"/>
      <c r="AL36" s="7" t="n"/>
      <c r="AM36" s="7" t="n"/>
      <c r="AN36" s="7" t="n"/>
      <c r="AO36" s="7" t="n"/>
      <c r="AP36" s="7" t="n"/>
      <c r="AQ36" s="7" t="n"/>
      <c r="AR36" s="7" t="n"/>
      <c r="AS36" s="7" t="n"/>
      <c r="AT36" s="7" t="n"/>
      <c r="AU36" s="7" t="n"/>
      <c r="AV36" s="7" t="n"/>
      <c r="AW36" s="7" t="n"/>
      <c r="AX36" s="7" t="n"/>
      <c r="AY36" s="7" t="n"/>
      <c r="AZ36" s="7" t="n"/>
      <c r="BA36" s="7" t="n"/>
      <c r="BB36" s="7" t="n"/>
      <c r="BC36" s="7" t="n"/>
      <c r="BD36" s="7" t="n"/>
      <c r="BE36" s="7" t="n"/>
      <c r="BF36" s="7" t="n"/>
      <c r="BG36" s="7" t="n"/>
      <c r="BH36" s="7" t="n"/>
      <c r="BI36" s="7" t="n"/>
      <c r="BJ36" s="7" t="n"/>
      <c r="BK36" s="7" t="n"/>
      <c r="BL36" s="7" t="n"/>
      <c r="BM36" s="7" t="n"/>
      <c r="BN36" s="7" t="n"/>
      <c r="BO36" s="7" t="n"/>
      <c r="BP36" s="7" t="n"/>
      <c r="BQ36" s="7" t="n"/>
    </row>
    <row r="37">
      <c r="A37" s="7" t="n">
        <v>30</v>
      </c>
      <c r="B37" s="8" t="n"/>
      <c r="C37" s="8" t="n"/>
      <c r="D37" s="9" t="n"/>
      <c r="E37" s="9" t="n"/>
      <c r="F37" s="10" t="n"/>
      <c r="G37" s="7">
        <f>IF(OR(D37="",E37=""),"",E37-D37+1)</f>
        <v/>
      </c>
      <c r="H37" s="7" t="n"/>
      <c r="I37" s="7" t="n"/>
      <c r="J37" s="7" t="n"/>
      <c r="K37" s="7" t="n"/>
      <c r="L37" s="7" t="n"/>
      <c r="M37" s="7" t="n"/>
      <c r="N37" s="7" t="n"/>
      <c r="O37" s="7" t="n"/>
      <c r="P37" s="7" t="n"/>
      <c r="Q37" s="7" t="n"/>
      <c r="R37" s="7" t="n"/>
      <c r="S37" s="7" t="n"/>
      <c r="T37" s="7" t="n"/>
      <c r="U37" s="7" t="n"/>
      <c r="V37" s="7" t="n"/>
      <c r="W37" s="7" t="n"/>
      <c r="X37" s="7" t="n"/>
      <c r="Y37" s="7" t="n"/>
      <c r="Z37" s="7" t="n"/>
      <c r="AA37" s="7" t="n"/>
      <c r="AB37" s="7" t="n"/>
      <c r="AC37" s="7" t="n"/>
      <c r="AD37" s="7" t="n"/>
      <c r="AE37" s="7" t="n"/>
      <c r="AF37" s="7" t="n"/>
      <c r="AG37" s="7" t="n"/>
      <c r="AH37" s="7" t="n"/>
      <c r="AI37" s="7" t="n"/>
      <c r="AJ37" s="7" t="n"/>
      <c r="AK37" s="7" t="n"/>
      <c r="AL37" s="7" t="n"/>
      <c r="AM37" s="7" t="n"/>
      <c r="AN37" s="7" t="n"/>
      <c r="AO37" s="7" t="n"/>
      <c r="AP37" s="7" t="n"/>
      <c r="AQ37" s="7" t="n"/>
      <c r="AR37" s="7" t="n"/>
      <c r="AS37" s="7" t="n"/>
      <c r="AT37" s="7" t="n"/>
      <c r="AU37" s="7" t="n"/>
      <c r="AV37" s="7" t="n"/>
      <c r="AW37" s="7" t="n"/>
      <c r="AX37" s="7" t="n"/>
      <c r="AY37" s="7" t="n"/>
      <c r="AZ37" s="7" t="n"/>
      <c r="BA37" s="7" t="n"/>
      <c r="BB37" s="7" t="n"/>
      <c r="BC37" s="7" t="n"/>
      <c r="BD37" s="7" t="n"/>
      <c r="BE37" s="7" t="n"/>
      <c r="BF37" s="7" t="n"/>
      <c r="BG37" s="7" t="n"/>
      <c r="BH37" s="7" t="n"/>
      <c r="BI37" s="7" t="n"/>
      <c r="BJ37" s="7" t="n"/>
      <c r="BK37" s="7" t="n"/>
      <c r="BL37" s="7" t="n"/>
      <c r="BM37" s="7" t="n"/>
      <c r="BN37" s="7" t="n"/>
      <c r="BO37" s="7" t="n"/>
      <c r="BP37" s="7" t="n"/>
      <c r="BQ37" s="7" t="n"/>
    </row>
    <row r="38">
      <c r="A38" s="7" t="n">
        <v>31</v>
      </c>
      <c r="B38" s="8" t="n"/>
      <c r="C38" s="8" t="n"/>
      <c r="D38" s="9" t="n"/>
      <c r="E38" s="9" t="n"/>
      <c r="F38" s="10" t="n"/>
      <c r="G38" s="7">
        <f>IF(OR(D38="",E38=""),"",E38-D38+1)</f>
        <v/>
      </c>
      <c r="H38" s="7" t="n"/>
      <c r="I38" s="7" t="n"/>
      <c r="J38" s="7" t="n"/>
      <c r="K38" s="7" t="n"/>
      <c r="L38" s="7" t="n"/>
      <c r="M38" s="7" t="n"/>
      <c r="N38" s="7" t="n"/>
      <c r="O38" s="7" t="n"/>
      <c r="P38" s="7" t="n"/>
      <c r="Q38" s="7" t="n"/>
      <c r="R38" s="7" t="n"/>
      <c r="S38" s="7" t="n"/>
      <c r="T38" s="7" t="n"/>
      <c r="U38" s="7" t="n"/>
      <c r="V38" s="7" t="n"/>
      <c r="W38" s="7" t="n"/>
      <c r="X38" s="7" t="n"/>
      <c r="Y38" s="7" t="n"/>
      <c r="Z38" s="7" t="n"/>
      <c r="AA38" s="7" t="n"/>
      <c r="AB38" s="7" t="n"/>
      <c r="AC38" s="7" t="n"/>
      <c r="AD38" s="7" t="n"/>
      <c r="AE38" s="7" t="n"/>
      <c r="AF38" s="7" t="n"/>
      <c r="AG38" s="7" t="n"/>
      <c r="AH38" s="7" t="n"/>
      <c r="AI38" s="7" t="n"/>
      <c r="AJ38" s="7" t="n"/>
      <c r="AK38" s="7" t="n"/>
      <c r="AL38" s="7" t="n"/>
      <c r="AM38" s="7" t="n"/>
      <c r="AN38" s="7" t="n"/>
      <c r="AO38" s="7" t="n"/>
      <c r="AP38" s="7" t="n"/>
      <c r="AQ38" s="7" t="n"/>
      <c r="AR38" s="7" t="n"/>
      <c r="AS38" s="7" t="n"/>
      <c r="AT38" s="7" t="n"/>
      <c r="AU38" s="7" t="n"/>
      <c r="AV38" s="7" t="n"/>
      <c r="AW38" s="7" t="n"/>
      <c r="AX38" s="7" t="n"/>
      <c r="AY38" s="7" t="n"/>
      <c r="AZ38" s="7" t="n"/>
      <c r="BA38" s="7" t="n"/>
      <c r="BB38" s="7" t="n"/>
      <c r="BC38" s="7" t="n"/>
      <c r="BD38" s="7" t="n"/>
      <c r="BE38" s="7" t="n"/>
      <c r="BF38" s="7" t="n"/>
      <c r="BG38" s="7" t="n"/>
      <c r="BH38" s="7" t="n"/>
      <c r="BI38" s="7" t="n"/>
      <c r="BJ38" s="7" t="n"/>
      <c r="BK38" s="7" t="n"/>
      <c r="BL38" s="7" t="n"/>
      <c r="BM38" s="7" t="n"/>
      <c r="BN38" s="7" t="n"/>
      <c r="BO38" s="7" t="n"/>
      <c r="BP38" s="7" t="n"/>
      <c r="BQ38" s="7" t="n"/>
    </row>
    <row r="39">
      <c r="A39" s="7" t="n">
        <v>32</v>
      </c>
      <c r="B39" s="8" t="n"/>
      <c r="C39" s="8" t="n"/>
      <c r="D39" s="9" t="n"/>
      <c r="E39" s="9" t="n"/>
      <c r="F39" s="10" t="n"/>
      <c r="G39" s="7">
        <f>IF(OR(D39="",E39=""),"",E39-D39+1)</f>
        <v/>
      </c>
      <c r="H39" s="7" t="n"/>
      <c r="I39" s="7" t="n"/>
      <c r="J39" s="7" t="n"/>
      <c r="K39" s="7" t="n"/>
      <c r="L39" s="7" t="n"/>
      <c r="M39" s="7" t="n"/>
      <c r="N39" s="7" t="n"/>
      <c r="O39" s="7" t="n"/>
      <c r="P39" s="7" t="n"/>
      <c r="Q39" s="7" t="n"/>
      <c r="R39" s="7" t="n"/>
      <c r="S39" s="7" t="n"/>
      <c r="T39" s="7" t="n"/>
      <c r="U39" s="7" t="n"/>
      <c r="V39" s="7" t="n"/>
      <c r="W39" s="7" t="n"/>
      <c r="X39" s="7" t="n"/>
      <c r="Y39" s="7" t="n"/>
      <c r="Z39" s="7" t="n"/>
      <c r="AA39" s="7" t="n"/>
      <c r="AB39" s="7" t="n"/>
      <c r="AC39" s="7" t="n"/>
      <c r="AD39" s="7" t="n"/>
      <c r="AE39" s="7" t="n"/>
      <c r="AF39" s="7" t="n"/>
      <c r="AG39" s="7" t="n"/>
      <c r="AH39" s="7" t="n"/>
      <c r="AI39" s="7" t="n"/>
      <c r="AJ39" s="7" t="n"/>
      <c r="AK39" s="7" t="n"/>
      <c r="AL39" s="7" t="n"/>
      <c r="AM39" s="7" t="n"/>
      <c r="AN39" s="7" t="n"/>
      <c r="AO39" s="7" t="n"/>
      <c r="AP39" s="7" t="n"/>
      <c r="AQ39" s="7" t="n"/>
      <c r="AR39" s="7" t="n"/>
      <c r="AS39" s="7" t="n"/>
      <c r="AT39" s="7" t="n"/>
      <c r="AU39" s="7" t="n"/>
      <c r="AV39" s="7" t="n"/>
      <c r="AW39" s="7" t="n"/>
      <c r="AX39" s="7" t="n"/>
      <c r="AY39" s="7" t="n"/>
      <c r="AZ39" s="7" t="n"/>
      <c r="BA39" s="7" t="n"/>
      <c r="BB39" s="7" t="n"/>
      <c r="BC39" s="7" t="n"/>
      <c r="BD39" s="7" t="n"/>
      <c r="BE39" s="7" t="n"/>
      <c r="BF39" s="7" t="n"/>
      <c r="BG39" s="7" t="n"/>
      <c r="BH39" s="7" t="n"/>
      <c r="BI39" s="7" t="n"/>
      <c r="BJ39" s="7" t="n"/>
      <c r="BK39" s="7" t="n"/>
      <c r="BL39" s="7" t="n"/>
      <c r="BM39" s="7" t="n"/>
      <c r="BN39" s="7" t="n"/>
      <c r="BO39" s="7" t="n"/>
      <c r="BP39" s="7" t="n"/>
      <c r="BQ39" s="7" t="n"/>
    </row>
    <row r="40">
      <c r="A40" s="7" t="n">
        <v>33</v>
      </c>
      <c r="B40" s="8" t="n"/>
      <c r="C40" s="8" t="n"/>
      <c r="D40" s="9" t="n"/>
      <c r="E40" s="9" t="n"/>
      <c r="F40" s="10" t="n"/>
      <c r="G40" s="7">
        <f>IF(OR(D40="",E40=""),"",E40-D40+1)</f>
        <v/>
      </c>
      <c r="H40" s="7" t="n"/>
      <c r="I40" s="7" t="n"/>
      <c r="J40" s="7" t="n"/>
      <c r="K40" s="7" t="n"/>
      <c r="L40" s="7" t="n"/>
      <c r="M40" s="7" t="n"/>
      <c r="N40" s="7" t="n"/>
      <c r="O40" s="7" t="n"/>
      <c r="P40" s="7" t="n"/>
      <c r="Q40" s="7" t="n"/>
      <c r="R40" s="7" t="n"/>
      <c r="S40" s="7" t="n"/>
      <c r="T40" s="7" t="n"/>
      <c r="U40" s="7" t="n"/>
      <c r="V40" s="7" t="n"/>
      <c r="W40" s="7" t="n"/>
      <c r="X40" s="7" t="n"/>
      <c r="Y40" s="7" t="n"/>
      <c r="Z40" s="7" t="n"/>
      <c r="AA40" s="7" t="n"/>
      <c r="AB40" s="7" t="n"/>
      <c r="AC40" s="7" t="n"/>
      <c r="AD40" s="7" t="n"/>
      <c r="AE40" s="7" t="n"/>
      <c r="AF40" s="7" t="n"/>
      <c r="AG40" s="7" t="n"/>
      <c r="AH40" s="7" t="n"/>
      <c r="AI40" s="7" t="n"/>
      <c r="AJ40" s="7" t="n"/>
      <c r="AK40" s="7" t="n"/>
      <c r="AL40" s="7" t="n"/>
      <c r="AM40" s="7" t="n"/>
      <c r="AN40" s="7" t="n"/>
      <c r="AO40" s="7" t="n"/>
      <c r="AP40" s="7" t="n"/>
      <c r="AQ40" s="7" t="n"/>
      <c r="AR40" s="7" t="n"/>
      <c r="AS40" s="7" t="n"/>
      <c r="AT40" s="7" t="n"/>
      <c r="AU40" s="7" t="n"/>
      <c r="AV40" s="7" t="n"/>
      <c r="AW40" s="7" t="n"/>
      <c r="AX40" s="7" t="n"/>
      <c r="AY40" s="7" t="n"/>
      <c r="AZ40" s="7" t="n"/>
      <c r="BA40" s="7" t="n"/>
      <c r="BB40" s="7" t="n"/>
      <c r="BC40" s="7" t="n"/>
      <c r="BD40" s="7" t="n"/>
      <c r="BE40" s="7" t="n"/>
      <c r="BF40" s="7" t="n"/>
      <c r="BG40" s="7" t="n"/>
      <c r="BH40" s="7" t="n"/>
      <c r="BI40" s="7" t="n"/>
      <c r="BJ40" s="7" t="n"/>
      <c r="BK40" s="7" t="n"/>
      <c r="BL40" s="7" t="n"/>
      <c r="BM40" s="7" t="n"/>
      <c r="BN40" s="7" t="n"/>
      <c r="BO40" s="7" t="n"/>
      <c r="BP40" s="7" t="n"/>
      <c r="BQ40" s="7" t="n"/>
    </row>
    <row r="41">
      <c r="A41" s="7" t="n">
        <v>34</v>
      </c>
      <c r="B41" s="8" t="n"/>
      <c r="C41" s="8" t="n"/>
      <c r="D41" s="9" t="n"/>
      <c r="E41" s="9" t="n"/>
      <c r="F41" s="10" t="n"/>
      <c r="G41" s="7">
        <f>IF(OR(D41="",E41=""),"",E41-D41+1)</f>
        <v/>
      </c>
      <c r="H41" s="7" t="n"/>
      <c r="I41" s="7" t="n"/>
      <c r="J41" s="7" t="n"/>
      <c r="K41" s="7" t="n"/>
      <c r="L41" s="7" t="n"/>
      <c r="M41" s="7" t="n"/>
      <c r="N41" s="7" t="n"/>
      <c r="O41" s="7" t="n"/>
      <c r="P41" s="7" t="n"/>
      <c r="Q41" s="7" t="n"/>
      <c r="R41" s="7" t="n"/>
      <c r="S41" s="7" t="n"/>
      <c r="T41" s="7" t="n"/>
      <c r="U41" s="7" t="n"/>
      <c r="V41" s="7" t="n"/>
      <c r="W41" s="7" t="n"/>
      <c r="X41" s="7" t="n"/>
      <c r="Y41" s="7" t="n"/>
      <c r="Z41" s="7" t="n"/>
      <c r="AA41" s="7" t="n"/>
      <c r="AB41" s="7" t="n"/>
      <c r="AC41" s="7" t="n"/>
      <c r="AD41" s="7" t="n"/>
      <c r="AE41" s="7" t="n"/>
      <c r="AF41" s="7" t="n"/>
      <c r="AG41" s="7" t="n"/>
      <c r="AH41" s="7" t="n"/>
      <c r="AI41" s="7" t="n"/>
      <c r="AJ41" s="7" t="n"/>
      <c r="AK41" s="7" t="n"/>
      <c r="AL41" s="7" t="n"/>
      <c r="AM41" s="7" t="n"/>
      <c r="AN41" s="7" t="n"/>
      <c r="AO41" s="7" t="n"/>
      <c r="AP41" s="7" t="n"/>
      <c r="AQ41" s="7" t="n"/>
      <c r="AR41" s="7" t="n"/>
      <c r="AS41" s="7" t="n"/>
      <c r="AT41" s="7" t="n"/>
      <c r="AU41" s="7" t="n"/>
      <c r="AV41" s="7" t="n"/>
      <c r="AW41" s="7" t="n"/>
      <c r="AX41" s="7" t="n"/>
      <c r="AY41" s="7" t="n"/>
      <c r="AZ41" s="7" t="n"/>
      <c r="BA41" s="7" t="n"/>
      <c r="BB41" s="7" t="n"/>
      <c r="BC41" s="7" t="n"/>
      <c r="BD41" s="7" t="n"/>
      <c r="BE41" s="7" t="n"/>
      <c r="BF41" s="7" t="n"/>
      <c r="BG41" s="7" t="n"/>
      <c r="BH41" s="7" t="n"/>
      <c r="BI41" s="7" t="n"/>
      <c r="BJ41" s="7" t="n"/>
      <c r="BK41" s="7" t="n"/>
      <c r="BL41" s="7" t="n"/>
      <c r="BM41" s="7" t="n"/>
      <c r="BN41" s="7" t="n"/>
      <c r="BO41" s="7" t="n"/>
      <c r="BP41" s="7" t="n"/>
      <c r="BQ41" s="7" t="n"/>
    </row>
    <row r="42">
      <c r="A42" s="7" t="n">
        <v>35</v>
      </c>
      <c r="B42" s="8" t="n"/>
      <c r="C42" s="8" t="n"/>
      <c r="D42" s="9" t="n"/>
      <c r="E42" s="9" t="n"/>
      <c r="F42" s="10" t="n"/>
      <c r="G42" s="7">
        <f>IF(OR(D42="",E42=""),"",E42-D42+1)</f>
        <v/>
      </c>
      <c r="H42" s="7" t="n"/>
      <c r="I42" s="7" t="n"/>
      <c r="J42" s="7" t="n"/>
      <c r="K42" s="7" t="n"/>
      <c r="L42" s="7" t="n"/>
      <c r="M42" s="7" t="n"/>
      <c r="N42" s="7" t="n"/>
      <c r="O42" s="7" t="n"/>
      <c r="P42" s="7" t="n"/>
      <c r="Q42" s="7" t="n"/>
      <c r="R42" s="7" t="n"/>
      <c r="S42" s="7" t="n"/>
      <c r="T42" s="7" t="n"/>
      <c r="U42" s="7" t="n"/>
      <c r="V42" s="7" t="n"/>
      <c r="W42" s="7" t="n"/>
      <c r="X42" s="7" t="n"/>
      <c r="Y42" s="7" t="n"/>
      <c r="Z42" s="7" t="n"/>
      <c r="AA42" s="7" t="n"/>
      <c r="AB42" s="7" t="n"/>
      <c r="AC42" s="7" t="n"/>
      <c r="AD42" s="7" t="n"/>
      <c r="AE42" s="7" t="n"/>
      <c r="AF42" s="7" t="n"/>
      <c r="AG42" s="7" t="n"/>
      <c r="AH42" s="7" t="n"/>
      <c r="AI42" s="7" t="n"/>
      <c r="AJ42" s="7" t="n"/>
      <c r="AK42" s="7" t="n"/>
      <c r="AL42" s="7" t="n"/>
      <c r="AM42" s="7" t="n"/>
      <c r="AN42" s="7" t="n"/>
      <c r="AO42" s="7" t="n"/>
      <c r="AP42" s="7" t="n"/>
      <c r="AQ42" s="7" t="n"/>
      <c r="AR42" s="7" t="n"/>
      <c r="AS42" s="7" t="n"/>
      <c r="AT42" s="7" t="n"/>
      <c r="AU42" s="7" t="n"/>
      <c r="AV42" s="7" t="n"/>
      <c r="AW42" s="7" t="n"/>
      <c r="AX42" s="7" t="n"/>
      <c r="AY42" s="7" t="n"/>
      <c r="AZ42" s="7" t="n"/>
      <c r="BA42" s="7" t="n"/>
      <c r="BB42" s="7" t="n"/>
      <c r="BC42" s="7" t="n"/>
      <c r="BD42" s="7" t="n"/>
      <c r="BE42" s="7" t="n"/>
      <c r="BF42" s="7" t="n"/>
      <c r="BG42" s="7" t="n"/>
      <c r="BH42" s="7" t="n"/>
      <c r="BI42" s="7" t="n"/>
      <c r="BJ42" s="7" t="n"/>
      <c r="BK42" s="7" t="n"/>
      <c r="BL42" s="7" t="n"/>
      <c r="BM42" s="7" t="n"/>
      <c r="BN42" s="7" t="n"/>
      <c r="BO42" s="7" t="n"/>
      <c r="BP42" s="7" t="n"/>
      <c r="BQ42" s="7" t="n"/>
    </row>
    <row r="43">
      <c r="A43" s="7" t="n">
        <v>36</v>
      </c>
      <c r="B43" s="8" t="n"/>
      <c r="C43" s="8" t="n"/>
      <c r="D43" s="9" t="n"/>
      <c r="E43" s="9" t="n"/>
      <c r="F43" s="10" t="n"/>
      <c r="G43" s="7">
        <f>IF(OR(D43="",E43=""),"",E43-D43+1)</f>
        <v/>
      </c>
      <c r="H43" s="7" t="n"/>
      <c r="I43" s="7" t="n"/>
      <c r="J43" s="7" t="n"/>
      <c r="K43" s="7" t="n"/>
      <c r="L43" s="7" t="n"/>
      <c r="M43" s="7" t="n"/>
      <c r="N43" s="7" t="n"/>
      <c r="O43" s="7" t="n"/>
      <c r="P43" s="7" t="n"/>
      <c r="Q43" s="7" t="n"/>
      <c r="R43" s="7" t="n"/>
      <c r="S43" s="7" t="n"/>
      <c r="T43" s="7" t="n"/>
      <c r="U43" s="7" t="n"/>
      <c r="V43" s="7" t="n"/>
      <c r="W43" s="7" t="n"/>
      <c r="X43" s="7" t="n"/>
      <c r="Y43" s="7" t="n"/>
      <c r="Z43" s="7" t="n"/>
      <c r="AA43" s="7" t="n"/>
      <c r="AB43" s="7" t="n"/>
      <c r="AC43" s="7" t="n"/>
      <c r="AD43" s="7" t="n"/>
      <c r="AE43" s="7" t="n"/>
      <c r="AF43" s="7" t="n"/>
      <c r="AG43" s="7" t="n"/>
      <c r="AH43" s="7" t="n"/>
      <c r="AI43" s="7" t="n"/>
      <c r="AJ43" s="7" t="n"/>
      <c r="AK43" s="7" t="n"/>
      <c r="AL43" s="7" t="n"/>
      <c r="AM43" s="7" t="n"/>
      <c r="AN43" s="7" t="n"/>
      <c r="AO43" s="7" t="n"/>
      <c r="AP43" s="7" t="n"/>
      <c r="AQ43" s="7" t="n"/>
      <c r="AR43" s="7" t="n"/>
      <c r="AS43" s="7" t="n"/>
      <c r="AT43" s="7" t="n"/>
      <c r="AU43" s="7" t="n"/>
      <c r="AV43" s="7" t="n"/>
      <c r="AW43" s="7" t="n"/>
      <c r="AX43" s="7" t="n"/>
      <c r="AY43" s="7" t="n"/>
      <c r="AZ43" s="7" t="n"/>
      <c r="BA43" s="7" t="n"/>
      <c r="BB43" s="7" t="n"/>
      <c r="BC43" s="7" t="n"/>
      <c r="BD43" s="7" t="n"/>
      <c r="BE43" s="7" t="n"/>
      <c r="BF43" s="7" t="n"/>
      <c r="BG43" s="7" t="n"/>
      <c r="BH43" s="7" t="n"/>
      <c r="BI43" s="7" t="n"/>
      <c r="BJ43" s="7" t="n"/>
      <c r="BK43" s="7" t="n"/>
      <c r="BL43" s="7" t="n"/>
      <c r="BM43" s="7" t="n"/>
      <c r="BN43" s="7" t="n"/>
      <c r="BO43" s="7" t="n"/>
      <c r="BP43" s="7" t="n"/>
      <c r="BQ43" s="7" t="n"/>
    </row>
    <row r="44">
      <c r="A44" s="7" t="n">
        <v>37</v>
      </c>
      <c r="B44" s="8" t="n"/>
      <c r="C44" s="8" t="n"/>
      <c r="D44" s="9" t="n"/>
      <c r="E44" s="9" t="n"/>
      <c r="F44" s="10" t="n"/>
      <c r="G44" s="7">
        <f>IF(OR(D44="",E44=""),"",E44-D44+1)</f>
        <v/>
      </c>
      <c r="H44" s="7" t="n"/>
      <c r="I44" s="7" t="n"/>
      <c r="J44" s="7" t="n"/>
      <c r="K44" s="7" t="n"/>
      <c r="L44" s="7" t="n"/>
      <c r="M44" s="7" t="n"/>
      <c r="N44" s="7" t="n"/>
      <c r="O44" s="7" t="n"/>
      <c r="P44" s="7" t="n"/>
      <c r="Q44" s="7" t="n"/>
      <c r="R44" s="7" t="n"/>
      <c r="S44" s="7" t="n"/>
      <c r="T44" s="7" t="n"/>
      <c r="U44" s="7" t="n"/>
      <c r="V44" s="7" t="n"/>
      <c r="W44" s="7" t="n"/>
      <c r="X44" s="7" t="n"/>
      <c r="Y44" s="7" t="n"/>
      <c r="Z44" s="7" t="n"/>
      <c r="AA44" s="7" t="n"/>
      <c r="AB44" s="7" t="n"/>
      <c r="AC44" s="7" t="n"/>
      <c r="AD44" s="7" t="n"/>
      <c r="AE44" s="7" t="n"/>
      <c r="AF44" s="7" t="n"/>
      <c r="AG44" s="7" t="n"/>
      <c r="AH44" s="7" t="n"/>
      <c r="AI44" s="7" t="n"/>
      <c r="AJ44" s="7" t="n"/>
      <c r="AK44" s="7" t="n"/>
      <c r="AL44" s="7" t="n"/>
      <c r="AM44" s="7" t="n"/>
      <c r="AN44" s="7" t="n"/>
      <c r="AO44" s="7" t="n"/>
      <c r="AP44" s="7" t="n"/>
      <c r="AQ44" s="7" t="n"/>
      <c r="AR44" s="7" t="n"/>
      <c r="AS44" s="7" t="n"/>
      <c r="AT44" s="7" t="n"/>
      <c r="AU44" s="7" t="n"/>
      <c r="AV44" s="7" t="n"/>
      <c r="AW44" s="7" t="n"/>
      <c r="AX44" s="7" t="n"/>
      <c r="AY44" s="7" t="n"/>
      <c r="AZ44" s="7" t="n"/>
      <c r="BA44" s="7" t="n"/>
      <c r="BB44" s="7" t="n"/>
      <c r="BC44" s="7" t="n"/>
      <c r="BD44" s="7" t="n"/>
      <c r="BE44" s="7" t="n"/>
      <c r="BF44" s="7" t="n"/>
      <c r="BG44" s="7" t="n"/>
      <c r="BH44" s="7" t="n"/>
      <c r="BI44" s="7" t="n"/>
      <c r="BJ44" s="7" t="n"/>
      <c r="BK44" s="7" t="n"/>
      <c r="BL44" s="7" t="n"/>
      <c r="BM44" s="7" t="n"/>
      <c r="BN44" s="7" t="n"/>
      <c r="BO44" s="7" t="n"/>
      <c r="BP44" s="7" t="n"/>
      <c r="BQ44" s="7" t="n"/>
    </row>
    <row r="45">
      <c r="A45" s="7" t="n">
        <v>38</v>
      </c>
      <c r="B45" s="8" t="n"/>
      <c r="C45" s="8" t="n"/>
      <c r="D45" s="9" t="n"/>
      <c r="E45" s="9" t="n"/>
      <c r="F45" s="10" t="n"/>
      <c r="G45" s="7">
        <f>IF(OR(D45="",E45=""),"",E45-D45+1)</f>
        <v/>
      </c>
      <c r="H45" s="7" t="n"/>
      <c r="I45" s="7" t="n"/>
      <c r="J45" s="7" t="n"/>
      <c r="K45" s="7" t="n"/>
      <c r="L45" s="7" t="n"/>
      <c r="M45" s="7" t="n"/>
      <c r="N45" s="7" t="n"/>
      <c r="O45" s="7" t="n"/>
      <c r="P45" s="7" t="n"/>
      <c r="Q45" s="7" t="n"/>
      <c r="R45" s="7" t="n"/>
      <c r="S45" s="7" t="n"/>
      <c r="T45" s="7" t="n"/>
      <c r="U45" s="7" t="n"/>
      <c r="V45" s="7" t="n"/>
      <c r="W45" s="7" t="n"/>
      <c r="X45" s="7" t="n"/>
      <c r="Y45" s="7" t="n"/>
      <c r="Z45" s="7" t="n"/>
      <c r="AA45" s="7" t="n"/>
      <c r="AB45" s="7" t="n"/>
      <c r="AC45" s="7" t="n"/>
      <c r="AD45" s="7" t="n"/>
      <c r="AE45" s="7" t="n"/>
      <c r="AF45" s="7" t="n"/>
      <c r="AG45" s="7" t="n"/>
      <c r="AH45" s="7" t="n"/>
      <c r="AI45" s="7" t="n"/>
      <c r="AJ45" s="7" t="n"/>
      <c r="AK45" s="7" t="n"/>
      <c r="AL45" s="7" t="n"/>
      <c r="AM45" s="7" t="n"/>
      <c r="AN45" s="7" t="n"/>
      <c r="AO45" s="7" t="n"/>
      <c r="AP45" s="7" t="n"/>
      <c r="AQ45" s="7" t="n"/>
      <c r="AR45" s="7" t="n"/>
      <c r="AS45" s="7" t="n"/>
      <c r="AT45" s="7" t="n"/>
      <c r="AU45" s="7" t="n"/>
      <c r="AV45" s="7" t="n"/>
      <c r="AW45" s="7" t="n"/>
      <c r="AX45" s="7" t="n"/>
      <c r="AY45" s="7" t="n"/>
      <c r="AZ45" s="7" t="n"/>
      <c r="BA45" s="7" t="n"/>
      <c r="BB45" s="7" t="n"/>
      <c r="BC45" s="7" t="n"/>
      <c r="BD45" s="7" t="n"/>
      <c r="BE45" s="7" t="n"/>
      <c r="BF45" s="7" t="n"/>
      <c r="BG45" s="7" t="n"/>
      <c r="BH45" s="7" t="n"/>
      <c r="BI45" s="7" t="n"/>
      <c r="BJ45" s="7" t="n"/>
      <c r="BK45" s="7" t="n"/>
      <c r="BL45" s="7" t="n"/>
      <c r="BM45" s="7" t="n"/>
      <c r="BN45" s="7" t="n"/>
      <c r="BO45" s="7" t="n"/>
      <c r="BP45" s="7" t="n"/>
      <c r="BQ45" s="7" t="n"/>
    </row>
    <row r="46">
      <c r="A46" s="7" t="n">
        <v>39</v>
      </c>
      <c r="B46" s="8" t="n"/>
      <c r="C46" s="8" t="n"/>
      <c r="D46" s="9" t="n"/>
      <c r="E46" s="9" t="n"/>
      <c r="F46" s="10" t="n"/>
      <c r="G46" s="7">
        <f>IF(OR(D46="",E46=""),"",E46-D46+1)</f>
        <v/>
      </c>
      <c r="H46" s="7" t="n"/>
      <c r="I46" s="7" t="n"/>
      <c r="J46" s="7" t="n"/>
      <c r="K46" s="7" t="n"/>
      <c r="L46" s="7" t="n"/>
      <c r="M46" s="7" t="n"/>
      <c r="N46" s="7" t="n"/>
      <c r="O46" s="7" t="n"/>
      <c r="P46" s="7" t="n"/>
      <c r="Q46" s="7" t="n"/>
      <c r="R46" s="7" t="n"/>
      <c r="S46" s="7" t="n"/>
      <c r="T46" s="7" t="n"/>
      <c r="U46" s="7" t="n"/>
      <c r="V46" s="7" t="n"/>
      <c r="W46" s="7" t="n"/>
      <c r="X46" s="7" t="n"/>
      <c r="Y46" s="7" t="n"/>
      <c r="Z46" s="7" t="n"/>
      <c r="AA46" s="7" t="n"/>
      <c r="AB46" s="7" t="n"/>
      <c r="AC46" s="7" t="n"/>
      <c r="AD46" s="7" t="n"/>
      <c r="AE46" s="7" t="n"/>
      <c r="AF46" s="7" t="n"/>
      <c r="AG46" s="7" t="n"/>
      <c r="AH46" s="7" t="n"/>
      <c r="AI46" s="7" t="n"/>
      <c r="AJ46" s="7" t="n"/>
      <c r="AK46" s="7" t="n"/>
      <c r="AL46" s="7" t="n"/>
      <c r="AM46" s="7" t="n"/>
      <c r="AN46" s="7" t="n"/>
      <c r="AO46" s="7" t="n"/>
      <c r="AP46" s="7" t="n"/>
      <c r="AQ46" s="7" t="n"/>
      <c r="AR46" s="7" t="n"/>
      <c r="AS46" s="7" t="n"/>
      <c r="AT46" s="7" t="n"/>
      <c r="AU46" s="7" t="n"/>
      <c r="AV46" s="7" t="n"/>
      <c r="AW46" s="7" t="n"/>
      <c r="AX46" s="7" t="n"/>
      <c r="AY46" s="7" t="n"/>
      <c r="AZ46" s="7" t="n"/>
      <c r="BA46" s="7" t="n"/>
      <c r="BB46" s="7" t="n"/>
      <c r="BC46" s="7" t="n"/>
      <c r="BD46" s="7" t="n"/>
      <c r="BE46" s="7" t="n"/>
      <c r="BF46" s="7" t="n"/>
      <c r="BG46" s="7" t="n"/>
      <c r="BH46" s="7" t="n"/>
      <c r="BI46" s="7" t="n"/>
      <c r="BJ46" s="7" t="n"/>
      <c r="BK46" s="7" t="n"/>
      <c r="BL46" s="7" t="n"/>
      <c r="BM46" s="7" t="n"/>
      <c r="BN46" s="7" t="n"/>
      <c r="BO46" s="7" t="n"/>
      <c r="BP46" s="7" t="n"/>
      <c r="BQ46" s="7" t="n"/>
    </row>
    <row r="47">
      <c r="A47" s="7" t="n">
        <v>40</v>
      </c>
      <c r="B47" s="8" t="n"/>
      <c r="C47" s="8" t="n"/>
      <c r="D47" s="9" t="n"/>
      <c r="E47" s="9" t="n"/>
      <c r="F47" s="10" t="n"/>
      <c r="G47" s="7">
        <f>IF(OR(D47="",E47=""),"",E47-D47+1)</f>
        <v/>
      </c>
      <c r="H47" s="7" t="n"/>
      <c r="I47" s="7" t="n"/>
      <c r="J47" s="7" t="n"/>
      <c r="K47" s="7" t="n"/>
      <c r="L47" s="7" t="n"/>
      <c r="M47" s="7" t="n"/>
      <c r="N47" s="7" t="n"/>
      <c r="O47" s="7" t="n"/>
      <c r="P47" s="7" t="n"/>
      <c r="Q47" s="7" t="n"/>
      <c r="R47" s="7" t="n"/>
      <c r="S47" s="7" t="n"/>
      <c r="T47" s="7" t="n"/>
      <c r="U47" s="7" t="n"/>
      <c r="V47" s="7" t="n"/>
      <c r="W47" s="7" t="n"/>
      <c r="X47" s="7" t="n"/>
      <c r="Y47" s="7" t="n"/>
      <c r="Z47" s="7" t="n"/>
      <c r="AA47" s="7" t="n"/>
      <c r="AB47" s="7" t="n"/>
      <c r="AC47" s="7" t="n"/>
      <c r="AD47" s="7" t="n"/>
      <c r="AE47" s="7" t="n"/>
      <c r="AF47" s="7" t="n"/>
      <c r="AG47" s="7" t="n"/>
      <c r="AH47" s="7" t="n"/>
      <c r="AI47" s="7" t="n"/>
      <c r="AJ47" s="7" t="n"/>
      <c r="AK47" s="7" t="n"/>
      <c r="AL47" s="7" t="n"/>
      <c r="AM47" s="7" t="n"/>
      <c r="AN47" s="7" t="n"/>
      <c r="AO47" s="7" t="n"/>
      <c r="AP47" s="7" t="n"/>
      <c r="AQ47" s="7" t="n"/>
      <c r="AR47" s="7" t="n"/>
      <c r="AS47" s="7" t="n"/>
      <c r="AT47" s="7" t="n"/>
      <c r="AU47" s="7" t="n"/>
      <c r="AV47" s="7" t="n"/>
      <c r="AW47" s="7" t="n"/>
      <c r="AX47" s="7" t="n"/>
      <c r="AY47" s="7" t="n"/>
      <c r="AZ47" s="7" t="n"/>
      <c r="BA47" s="7" t="n"/>
      <c r="BB47" s="7" t="n"/>
      <c r="BC47" s="7" t="n"/>
      <c r="BD47" s="7" t="n"/>
      <c r="BE47" s="7" t="n"/>
      <c r="BF47" s="7" t="n"/>
      <c r="BG47" s="7" t="n"/>
      <c r="BH47" s="7" t="n"/>
      <c r="BI47" s="7" t="n"/>
      <c r="BJ47" s="7" t="n"/>
      <c r="BK47" s="7" t="n"/>
      <c r="BL47" s="7" t="n"/>
      <c r="BM47" s="7" t="n"/>
      <c r="BN47" s="7" t="n"/>
      <c r="BO47" s="7" t="n"/>
      <c r="BP47" s="7" t="n"/>
      <c r="BQ47" s="7" t="n"/>
    </row>
  </sheetData>
  <conditionalFormatting sqref="H8:BQ47">
    <cfRule type="expression" priority="1" dxfId="0" stopIfTrue="1">
      <formula>AND($D8&lt;&gt;"",$D8=$E8,H$6=$D8)</formula>
    </cfRule>
    <cfRule type="expression" priority="2" dxfId="1" stopIfTrue="1">
      <formula>AND($D8&lt;&gt;"",$E8&lt;&gt;"",H$6&gt;=$D8,H$6&lt;=$D8+ROUND(($E8-$D8+1)*$F8,0)-1)</formula>
    </cfRule>
    <cfRule type="expression" priority="3" dxfId="2" stopIfTrue="1">
      <formula>AND($D8&lt;&gt;"",$E8&lt;&gt;"",H$6&gt;=$D8,H$6&lt;=$E8)</formula>
    </cfRule>
  </conditionalFormatting>
  <conditionalFormatting sqref="H5:BQ47">
    <cfRule type="expression" priority="4" dxfId="3">
      <formula>H$6=$B$3</formula>
    </cfRule>
    <cfRule type="expression" priority="5" dxfId="4">
      <formula>OR(WEEKDAY(H$6)=1,COUNTIF('祝日'!$A:$A,H$6)&gt;0)</formula>
    </cfRule>
    <cfRule type="expression" priority="6" dxfId="5">
      <formula>WEEKDAY(H$6)=7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G47"/>
  <sheetViews>
    <sheetView workbookViewId="0">
      <pane xSplit="7" ySplit="7" topLeftCell="H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8" customWidth="1" min="3" max="3"/>
    <col width="7" customWidth="1" min="4" max="4"/>
    <col width="7" customWidth="1" min="5" max="5"/>
    <col width="6" customWidth="1" min="6" max="6"/>
    <col width="5" customWidth="1" min="7" max="7"/>
    <col width="5.2" customWidth="1" min="8" max="8"/>
    <col width="5.2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5.2" customWidth="1" min="16" max="16"/>
    <col width="5.2" customWidth="1" min="17" max="17"/>
    <col width="5.2" customWidth="1" min="18" max="18"/>
    <col width="5.2" customWidth="1" min="19" max="19"/>
    <col width="5.2" customWidth="1" min="20" max="20"/>
    <col width="5.2" customWidth="1" min="21" max="21"/>
    <col width="5.2" customWidth="1" min="22" max="22"/>
    <col width="5.2" customWidth="1" min="23" max="23"/>
    <col width="5.2" customWidth="1" min="24" max="24"/>
    <col width="5.2" customWidth="1" min="25" max="25"/>
    <col width="5.2" customWidth="1" min="26" max="26"/>
    <col width="5.2" customWidth="1" min="27" max="27"/>
    <col width="5.2" customWidth="1" min="28" max="28"/>
    <col width="5.2" customWidth="1" min="29" max="29"/>
    <col width="5.2" customWidth="1" min="30" max="30"/>
    <col width="5.2" customWidth="1" min="31" max="31"/>
    <col width="5.2" customWidth="1" min="32" max="32"/>
    <col width="5.2" customWidth="1" min="33" max="33"/>
    <col width="5.2" customWidth="1" min="34" max="34"/>
    <col width="5.2" customWidth="1" min="35" max="35"/>
    <col width="5.2" customWidth="1" min="36" max="36"/>
    <col width="5.2" customWidth="1" min="37" max="37"/>
    <col width="5.2" customWidth="1" min="38" max="38"/>
    <col width="5.2" customWidth="1" min="39" max="39"/>
    <col width="5.2" customWidth="1" min="40" max="40"/>
    <col width="5.2" customWidth="1" min="41" max="41"/>
    <col width="5.2" customWidth="1" min="42" max="42"/>
    <col width="5.2" customWidth="1" min="43" max="43"/>
    <col width="5.2" customWidth="1" min="44" max="44"/>
    <col width="5.2" customWidth="1" min="45" max="45"/>
    <col width="5.2" customWidth="1" min="46" max="46"/>
    <col width="5.2" customWidth="1" min="47" max="47"/>
    <col width="5.2" customWidth="1" min="48" max="48"/>
    <col width="5.2" customWidth="1" min="49" max="49"/>
    <col width="5.2" customWidth="1" min="50" max="50"/>
    <col width="5.2" customWidth="1" min="51" max="51"/>
    <col width="5.2" customWidth="1" min="52" max="52"/>
    <col width="5.2" customWidth="1" min="53" max="53"/>
    <col width="5.2" customWidth="1" min="54" max="54"/>
    <col width="5.2" customWidth="1" min="55" max="55"/>
    <col width="5.2" customWidth="1" min="56" max="56"/>
    <col width="5.2" customWidth="1" min="57" max="57"/>
    <col width="5.2" customWidth="1" min="58" max="58"/>
    <col width="5.2" customWidth="1" min="59" max="59"/>
  </cols>
  <sheetData>
    <row r="1">
      <c r="A1" s="2" t="inlineStr">
        <is>
          <t>工程表（週）</t>
        </is>
      </c>
    </row>
    <row r="2">
      <c r="A2" t="inlineStr">
        <is>
          <t>開始日</t>
        </is>
      </c>
      <c r="B2" s="3" t="n">
        <v>46296</v>
      </c>
      <c r="D2" t="inlineStr">
        <is>
          <t>黄色が入力欄。開始・終了を入れると帯が引かれ、進捗のぶんだけ濃くなります。開始＝終了はマイルストーン。</t>
        </is>
      </c>
    </row>
    <row r="3">
      <c r="A3" t="inlineStr">
        <is>
          <t>今日</t>
        </is>
      </c>
      <c r="B3" s="3">
        <f>TODAY()</f>
        <v/>
      </c>
      <c r="D3" t="inlineStr">
        <is>
          <t>「今日」は自動で今日の日付。固定したい日があれば上書きしてください。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5">
        <f>TEXT(H6,"yyyy年m月")</f>
        <v/>
      </c>
      <c r="I5" s="5">
        <f>IF(MONTH(I6)&lt;&gt;MONTH(H6),TEXT(I6,"m月"),"")</f>
        <v/>
      </c>
      <c r="J5" s="5">
        <f>IF(MONTH(J6)&lt;&gt;MONTH(I6),TEXT(J6,"m月"),"")</f>
        <v/>
      </c>
      <c r="K5" s="5">
        <f>IF(MONTH(K6)&lt;&gt;MONTH(J6),TEXT(K6,"m月"),"")</f>
        <v/>
      </c>
      <c r="L5" s="5">
        <f>IF(MONTH(L6)&lt;&gt;MONTH(K6),TEXT(L6,"m月"),"")</f>
        <v/>
      </c>
      <c r="M5" s="5">
        <f>IF(MONTH(M6)&lt;&gt;MONTH(L6),TEXT(M6,"m月"),"")</f>
        <v/>
      </c>
      <c r="N5" s="5">
        <f>IF(MONTH(N6)&lt;&gt;MONTH(M6),TEXT(N6,"m月"),"")</f>
        <v/>
      </c>
      <c r="O5" s="5">
        <f>IF(MONTH(O6)&lt;&gt;MONTH(N6),TEXT(O6,"m月"),"")</f>
        <v/>
      </c>
      <c r="P5" s="5">
        <f>IF(MONTH(P6)&lt;&gt;MONTH(O6),TEXT(P6,"m月"),"")</f>
        <v/>
      </c>
      <c r="Q5" s="5">
        <f>IF(MONTH(Q6)&lt;&gt;MONTH(P6),TEXT(Q6,"m月"),"")</f>
        <v/>
      </c>
      <c r="R5" s="5">
        <f>IF(MONTH(R6)&lt;&gt;MONTH(Q6),TEXT(R6,"m月"),"")</f>
        <v/>
      </c>
      <c r="S5" s="5">
        <f>IF(MONTH(S6)&lt;&gt;MONTH(R6),TEXT(S6,"m月"),"")</f>
        <v/>
      </c>
      <c r="T5" s="5">
        <f>IF(MONTH(T6)&lt;&gt;MONTH(S6),TEXT(T6,"m月"),"")</f>
        <v/>
      </c>
      <c r="U5" s="5">
        <f>IF(MONTH(U6)&lt;&gt;MONTH(T6),TEXT(U6,"m月"),"")</f>
        <v/>
      </c>
      <c r="V5" s="5">
        <f>IF(MONTH(V6)&lt;&gt;MONTH(U6),TEXT(V6,"m月"),"")</f>
        <v/>
      </c>
      <c r="W5" s="5">
        <f>IF(MONTH(W6)&lt;&gt;MONTH(V6),TEXT(W6,"m月"),"")</f>
        <v/>
      </c>
      <c r="X5" s="5">
        <f>IF(MONTH(X6)&lt;&gt;MONTH(W6),TEXT(X6,"m月"),"")</f>
        <v/>
      </c>
      <c r="Y5" s="5">
        <f>IF(MONTH(Y6)&lt;&gt;MONTH(X6),TEXT(Y6,"m月"),"")</f>
        <v/>
      </c>
      <c r="Z5" s="5">
        <f>IF(MONTH(Z6)&lt;&gt;MONTH(Y6),TEXT(Z6,"m月"),"")</f>
        <v/>
      </c>
      <c r="AA5" s="5">
        <f>IF(MONTH(AA6)&lt;&gt;MONTH(Z6),TEXT(AA6,"m月"),"")</f>
        <v/>
      </c>
      <c r="AB5" s="5">
        <f>IF(MONTH(AB6)&lt;&gt;MONTH(AA6),TEXT(AB6,"m月"),"")</f>
        <v/>
      </c>
      <c r="AC5" s="5">
        <f>IF(MONTH(AC6)&lt;&gt;MONTH(AB6),TEXT(AC6,"m月"),"")</f>
        <v/>
      </c>
      <c r="AD5" s="5">
        <f>IF(MONTH(AD6)&lt;&gt;MONTH(AC6),TEXT(AD6,"m月"),"")</f>
        <v/>
      </c>
      <c r="AE5" s="5">
        <f>IF(MONTH(AE6)&lt;&gt;MONTH(AD6),TEXT(AE6,"m月"),"")</f>
        <v/>
      </c>
      <c r="AF5" s="5">
        <f>IF(MONTH(AF6)&lt;&gt;MONTH(AE6),TEXT(AF6,"m月"),"")</f>
        <v/>
      </c>
      <c r="AG5" s="5">
        <f>IF(MONTH(AG6)&lt;&gt;MONTH(AF6),TEXT(AG6,"m月"),"")</f>
        <v/>
      </c>
      <c r="AH5" s="5">
        <f>IF(MONTH(AH6)&lt;&gt;MONTH(AG6),TEXT(AH6,"m月"),"")</f>
        <v/>
      </c>
      <c r="AI5" s="5">
        <f>IF(MONTH(AI6)&lt;&gt;MONTH(AH6),TEXT(AI6,"m月"),"")</f>
        <v/>
      </c>
      <c r="AJ5" s="5">
        <f>IF(MONTH(AJ6)&lt;&gt;MONTH(AI6),TEXT(AJ6,"m月"),"")</f>
        <v/>
      </c>
      <c r="AK5" s="5">
        <f>IF(MONTH(AK6)&lt;&gt;MONTH(AJ6),TEXT(AK6,"m月"),"")</f>
        <v/>
      </c>
      <c r="AL5" s="5">
        <f>IF(MONTH(AL6)&lt;&gt;MONTH(AK6),TEXT(AL6,"m月"),"")</f>
        <v/>
      </c>
      <c r="AM5" s="5">
        <f>IF(MONTH(AM6)&lt;&gt;MONTH(AL6),TEXT(AM6,"m月"),"")</f>
        <v/>
      </c>
      <c r="AN5" s="5">
        <f>IF(MONTH(AN6)&lt;&gt;MONTH(AM6),TEXT(AN6,"m月"),"")</f>
        <v/>
      </c>
      <c r="AO5" s="5">
        <f>IF(MONTH(AO6)&lt;&gt;MONTH(AN6),TEXT(AO6,"m月"),"")</f>
        <v/>
      </c>
      <c r="AP5" s="5">
        <f>IF(MONTH(AP6)&lt;&gt;MONTH(AO6),TEXT(AP6,"m月"),"")</f>
        <v/>
      </c>
      <c r="AQ5" s="5">
        <f>IF(MONTH(AQ6)&lt;&gt;MONTH(AP6),TEXT(AQ6,"m月"),"")</f>
        <v/>
      </c>
      <c r="AR5" s="5">
        <f>IF(MONTH(AR6)&lt;&gt;MONTH(AQ6),TEXT(AR6,"m月"),"")</f>
        <v/>
      </c>
      <c r="AS5" s="5">
        <f>IF(MONTH(AS6)&lt;&gt;MONTH(AR6),TEXT(AS6,"m月"),"")</f>
        <v/>
      </c>
      <c r="AT5" s="5">
        <f>IF(MONTH(AT6)&lt;&gt;MONTH(AS6),TEXT(AT6,"m月"),"")</f>
        <v/>
      </c>
      <c r="AU5" s="5">
        <f>IF(MONTH(AU6)&lt;&gt;MONTH(AT6),TEXT(AU6,"m月"),"")</f>
        <v/>
      </c>
      <c r="AV5" s="5">
        <f>IF(MONTH(AV6)&lt;&gt;MONTH(AU6),TEXT(AV6,"m月"),"")</f>
        <v/>
      </c>
      <c r="AW5" s="5">
        <f>IF(MONTH(AW6)&lt;&gt;MONTH(AV6),TEXT(AW6,"m月"),"")</f>
        <v/>
      </c>
      <c r="AX5" s="5">
        <f>IF(MONTH(AX6)&lt;&gt;MONTH(AW6),TEXT(AX6,"m月"),"")</f>
        <v/>
      </c>
      <c r="AY5" s="5">
        <f>IF(MONTH(AY6)&lt;&gt;MONTH(AX6),TEXT(AY6,"m月"),"")</f>
        <v/>
      </c>
      <c r="AZ5" s="5">
        <f>IF(MONTH(AZ6)&lt;&gt;MONTH(AY6),TEXT(AZ6,"m月"),"")</f>
        <v/>
      </c>
      <c r="BA5" s="5">
        <f>IF(MONTH(BA6)&lt;&gt;MONTH(AZ6),TEXT(BA6,"m月"),"")</f>
        <v/>
      </c>
      <c r="BB5" s="5">
        <f>IF(MONTH(BB6)&lt;&gt;MONTH(BA6),TEXT(BB6,"m月"),"")</f>
        <v/>
      </c>
      <c r="BC5" s="5">
        <f>IF(MONTH(BC6)&lt;&gt;MONTH(BB6),TEXT(BC6,"m月"),"")</f>
        <v/>
      </c>
      <c r="BD5" s="5">
        <f>IF(MONTH(BD6)&lt;&gt;MONTH(BC6),TEXT(BD6,"m月"),"")</f>
        <v/>
      </c>
      <c r="BE5" s="5">
        <f>IF(MONTH(BE6)&lt;&gt;MONTH(BD6),TEXT(BE6,"m月"),"")</f>
        <v/>
      </c>
      <c r="BF5" s="5">
        <f>IF(MONTH(BF6)&lt;&gt;MONTH(BE6),TEXT(BF6,"m月"),"")</f>
        <v/>
      </c>
      <c r="BG5" s="5">
        <f>IF(MONTH(BG6)&lt;&gt;MONTH(BF6),TEXT(BG6,"m月"),"")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11">
        <f>$B$2-WEEKDAY($B$2,2)+1+0</f>
        <v/>
      </c>
      <c r="I6" s="11">
        <f>$B$2-WEEKDAY($B$2,2)+1+7</f>
        <v/>
      </c>
      <c r="J6" s="11">
        <f>$B$2-WEEKDAY($B$2,2)+1+14</f>
        <v/>
      </c>
      <c r="K6" s="11">
        <f>$B$2-WEEKDAY($B$2,2)+1+21</f>
        <v/>
      </c>
      <c r="L6" s="11">
        <f>$B$2-WEEKDAY($B$2,2)+1+28</f>
        <v/>
      </c>
      <c r="M6" s="11">
        <f>$B$2-WEEKDAY($B$2,2)+1+35</f>
        <v/>
      </c>
      <c r="N6" s="11">
        <f>$B$2-WEEKDAY($B$2,2)+1+42</f>
        <v/>
      </c>
      <c r="O6" s="11">
        <f>$B$2-WEEKDAY($B$2,2)+1+49</f>
        <v/>
      </c>
      <c r="P6" s="11">
        <f>$B$2-WEEKDAY($B$2,2)+1+56</f>
        <v/>
      </c>
      <c r="Q6" s="11">
        <f>$B$2-WEEKDAY($B$2,2)+1+63</f>
        <v/>
      </c>
      <c r="R6" s="11">
        <f>$B$2-WEEKDAY($B$2,2)+1+70</f>
        <v/>
      </c>
      <c r="S6" s="11">
        <f>$B$2-WEEKDAY($B$2,2)+1+77</f>
        <v/>
      </c>
      <c r="T6" s="11">
        <f>$B$2-WEEKDAY($B$2,2)+1+84</f>
        <v/>
      </c>
      <c r="U6" s="11">
        <f>$B$2-WEEKDAY($B$2,2)+1+91</f>
        <v/>
      </c>
      <c r="V6" s="11">
        <f>$B$2-WEEKDAY($B$2,2)+1+98</f>
        <v/>
      </c>
      <c r="W6" s="11">
        <f>$B$2-WEEKDAY($B$2,2)+1+105</f>
        <v/>
      </c>
      <c r="X6" s="11">
        <f>$B$2-WEEKDAY($B$2,2)+1+112</f>
        <v/>
      </c>
      <c r="Y6" s="11">
        <f>$B$2-WEEKDAY($B$2,2)+1+119</f>
        <v/>
      </c>
      <c r="Z6" s="11">
        <f>$B$2-WEEKDAY($B$2,2)+1+126</f>
        <v/>
      </c>
      <c r="AA6" s="11">
        <f>$B$2-WEEKDAY($B$2,2)+1+133</f>
        <v/>
      </c>
      <c r="AB6" s="11">
        <f>$B$2-WEEKDAY($B$2,2)+1+140</f>
        <v/>
      </c>
      <c r="AC6" s="11">
        <f>$B$2-WEEKDAY($B$2,2)+1+147</f>
        <v/>
      </c>
      <c r="AD6" s="11">
        <f>$B$2-WEEKDAY($B$2,2)+1+154</f>
        <v/>
      </c>
      <c r="AE6" s="11">
        <f>$B$2-WEEKDAY($B$2,2)+1+161</f>
        <v/>
      </c>
      <c r="AF6" s="11">
        <f>$B$2-WEEKDAY($B$2,2)+1+168</f>
        <v/>
      </c>
      <c r="AG6" s="11">
        <f>$B$2-WEEKDAY($B$2,2)+1+175</f>
        <v/>
      </c>
      <c r="AH6" s="11">
        <f>$B$2-WEEKDAY($B$2,2)+1+182</f>
        <v/>
      </c>
      <c r="AI6" s="11">
        <f>$B$2-WEEKDAY($B$2,2)+1+189</f>
        <v/>
      </c>
      <c r="AJ6" s="11">
        <f>$B$2-WEEKDAY($B$2,2)+1+196</f>
        <v/>
      </c>
      <c r="AK6" s="11">
        <f>$B$2-WEEKDAY($B$2,2)+1+203</f>
        <v/>
      </c>
      <c r="AL6" s="11">
        <f>$B$2-WEEKDAY($B$2,2)+1+210</f>
        <v/>
      </c>
      <c r="AM6" s="11">
        <f>$B$2-WEEKDAY($B$2,2)+1+217</f>
        <v/>
      </c>
      <c r="AN6" s="11">
        <f>$B$2-WEEKDAY($B$2,2)+1+224</f>
        <v/>
      </c>
      <c r="AO6" s="11">
        <f>$B$2-WEEKDAY($B$2,2)+1+231</f>
        <v/>
      </c>
      <c r="AP6" s="11">
        <f>$B$2-WEEKDAY($B$2,2)+1+238</f>
        <v/>
      </c>
      <c r="AQ6" s="11">
        <f>$B$2-WEEKDAY($B$2,2)+1+245</f>
        <v/>
      </c>
      <c r="AR6" s="11">
        <f>$B$2-WEEKDAY($B$2,2)+1+252</f>
        <v/>
      </c>
      <c r="AS6" s="11">
        <f>$B$2-WEEKDAY($B$2,2)+1+259</f>
        <v/>
      </c>
      <c r="AT6" s="11">
        <f>$B$2-WEEKDAY($B$2,2)+1+266</f>
        <v/>
      </c>
      <c r="AU6" s="11">
        <f>$B$2-WEEKDAY($B$2,2)+1+273</f>
        <v/>
      </c>
      <c r="AV6" s="11">
        <f>$B$2-WEEKDAY($B$2,2)+1+280</f>
        <v/>
      </c>
      <c r="AW6" s="11">
        <f>$B$2-WEEKDAY($B$2,2)+1+287</f>
        <v/>
      </c>
      <c r="AX6" s="11">
        <f>$B$2-WEEKDAY($B$2,2)+1+294</f>
        <v/>
      </c>
      <c r="AY6" s="11">
        <f>$B$2-WEEKDAY($B$2,2)+1+301</f>
        <v/>
      </c>
      <c r="AZ6" s="11">
        <f>$B$2-WEEKDAY($B$2,2)+1+308</f>
        <v/>
      </c>
      <c r="BA6" s="11">
        <f>$B$2-WEEKDAY($B$2,2)+1+315</f>
        <v/>
      </c>
      <c r="BB6" s="11">
        <f>$B$2-WEEKDAY($B$2,2)+1+322</f>
        <v/>
      </c>
      <c r="BC6" s="11">
        <f>$B$2-WEEKDAY($B$2,2)+1+329</f>
        <v/>
      </c>
      <c r="BD6" s="11">
        <f>$B$2-WEEKDAY($B$2,2)+1+336</f>
        <v/>
      </c>
      <c r="BE6" s="11">
        <f>$B$2-WEEKDAY($B$2,2)+1+343</f>
        <v/>
      </c>
      <c r="BF6" s="11">
        <f>$B$2-WEEKDAY($B$2,2)+1+350</f>
        <v/>
      </c>
      <c r="BG6" s="11">
        <f>$B$2-WEEKDAY($B$2,2)+1+357</f>
        <v/>
      </c>
    </row>
    <row r="7">
      <c r="A7" s="4" t="inlineStr">
        <is>
          <t>No.</t>
        </is>
      </c>
      <c r="B7" s="4" t="inlineStr">
        <is>
          <t>タスク</t>
        </is>
      </c>
      <c r="C7" s="4" t="inlineStr">
        <is>
          <t>担当</t>
        </is>
      </c>
      <c r="D7" s="4" t="inlineStr">
        <is>
          <t>開始</t>
        </is>
      </c>
      <c r="E7" s="4" t="inlineStr">
        <is>
          <t>終了</t>
        </is>
      </c>
      <c r="F7" s="4" t="inlineStr">
        <is>
          <t>進捗</t>
        </is>
      </c>
      <c r="G7" s="4" t="inlineStr">
        <is>
          <t>日数</t>
        </is>
      </c>
      <c r="H7" s="4" t="inlineStr">
        <is>
          <t>週</t>
        </is>
      </c>
      <c r="I7" s="4" t="inlineStr">
        <is>
          <t>週</t>
        </is>
      </c>
      <c r="J7" s="4" t="inlineStr">
        <is>
          <t>週</t>
        </is>
      </c>
      <c r="K7" s="4" t="inlineStr">
        <is>
          <t>週</t>
        </is>
      </c>
      <c r="L7" s="4" t="inlineStr">
        <is>
          <t>週</t>
        </is>
      </c>
      <c r="M7" s="4" t="inlineStr">
        <is>
          <t>週</t>
        </is>
      </c>
      <c r="N7" s="4" t="inlineStr">
        <is>
          <t>週</t>
        </is>
      </c>
      <c r="O7" s="4" t="inlineStr">
        <is>
          <t>週</t>
        </is>
      </c>
      <c r="P7" s="4" t="inlineStr">
        <is>
          <t>週</t>
        </is>
      </c>
      <c r="Q7" s="4" t="inlineStr">
        <is>
          <t>週</t>
        </is>
      </c>
      <c r="R7" s="4" t="inlineStr">
        <is>
          <t>週</t>
        </is>
      </c>
      <c r="S7" s="4" t="inlineStr">
        <is>
          <t>週</t>
        </is>
      </c>
      <c r="T7" s="4" t="inlineStr">
        <is>
          <t>週</t>
        </is>
      </c>
      <c r="U7" s="4" t="inlineStr">
        <is>
          <t>週</t>
        </is>
      </c>
      <c r="V7" s="4" t="inlineStr">
        <is>
          <t>週</t>
        </is>
      </c>
      <c r="W7" s="4" t="inlineStr">
        <is>
          <t>週</t>
        </is>
      </c>
      <c r="X7" s="4" t="inlineStr">
        <is>
          <t>週</t>
        </is>
      </c>
      <c r="Y7" s="4" t="inlineStr">
        <is>
          <t>週</t>
        </is>
      </c>
      <c r="Z7" s="4" t="inlineStr">
        <is>
          <t>週</t>
        </is>
      </c>
      <c r="AA7" s="4" t="inlineStr">
        <is>
          <t>週</t>
        </is>
      </c>
      <c r="AB7" s="4" t="inlineStr">
        <is>
          <t>週</t>
        </is>
      </c>
      <c r="AC7" s="4" t="inlineStr">
        <is>
          <t>週</t>
        </is>
      </c>
      <c r="AD7" s="4" t="inlineStr">
        <is>
          <t>週</t>
        </is>
      </c>
      <c r="AE7" s="4" t="inlineStr">
        <is>
          <t>週</t>
        </is>
      </c>
      <c r="AF7" s="4" t="inlineStr">
        <is>
          <t>週</t>
        </is>
      </c>
      <c r="AG7" s="4" t="inlineStr">
        <is>
          <t>週</t>
        </is>
      </c>
      <c r="AH7" s="4" t="inlineStr">
        <is>
          <t>週</t>
        </is>
      </c>
      <c r="AI7" s="4" t="inlineStr">
        <is>
          <t>週</t>
        </is>
      </c>
      <c r="AJ7" s="4" t="inlineStr">
        <is>
          <t>週</t>
        </is>
      </c>
      <c r="AK7" s="4" t="inlineStr">
        <is>
          <t>週</t>
        </is>
      </c>
      <c r="AL7" s="4" t="inlineStr">
        <is>
          <t>週</t>
        </is>
      </c>
      <c r="AM7" s="4" t="inlineStr">
        <is>
          <t>週</t>
        </is>
      </c>
      <c r="AN7" s="4" t="inlineStr">
        <is>
          <t>週</t>
        </is>
      </c>
      <c r="AO7" s="4" t="inlineStr">
        <is>
          <t>週</t>
        </is>
      </c>
      <c r="AP7" s="4" t="inlineStr">
        <is>
          <t>週</t>
        </is>
      </c>
      <c r="AQ7" s="4" t="inlineStr">
        <is>
          <t>週</t>
        </is>
      </c>
      <c r="AR7" s="4" t="inlineStr">
        <is>
          <t>週</t>
        </is>
      </c>
      <c r="AS7" s="4" t="inlineStr">
        <is>
          <t>週</t>
        </is>
      </c>
      <c r="AT7" s="4" t="inlineStr">
        <is>
          <t>週</t>
        </is>
      </c>
      <c r="AU7" s="4" t="inlineStr">
        <is>
          <t>週</t>
        </is>
      </c>
      <c r="AV7" s="4" t="inlineStr">
        <is>
          <t>週</t>
        </is>
      </c>
      <c r="AW7" s="4" t="inlineStr">
        <is>
          <t>週</t>
        </is>
      </c>
      <c r="AX7" s="4" t="inlineStr">
        <is>
          <t>週</t>
        </is>
      </c>
      <c r="AY7" s="4" t="inlineStr">
        <is>
          <t>週</t>
        </is>
      </c>
      <c r="AZ7" s="4" t="inlineStr">
        <is>
          <t>週</t>
        </is>
      </c>
      <c r="BA7" s="4" t="inlineStr">
        <is>
          <t>週</t>
        </is>
      </c>
      <c r="BB7" s="4" t="inlineStr">
        <is>
          <t>週</t>
        </is>
      </c>
      <c r="BC7" s="4" t="inlineStr">
        <is>
          <t>週</t>
        </is>
      </c>
      <c r="BD7" s="4" t="inlineStr">
        <is>
          <t>週</t>
        </is>
      </c>
      <c r="BE7" s="4" t="inlineStr">
        <is>
          <t>週</t>
        </is>
      </c>
      <c r="BF7" s="4" t="inlineStr">
        <is>
          <t>週</t>
        </is>
      </c>
      <c r="BG7" s="4" t="inlineStr">
        <is>
          <t>週</t>
        </is>
      </c>
    </row>
    <row r="8">
      <c r="A8" s="7" t="n">
        <v>1</v>
      </c>
      <c r="B8" s="8" t="inlineStr">
        <is>
          <t>要件の整理</t>
        </is>
      </c>
      <c r="C8" s="8" t="inlineStr">
        <is>
          <t>山田</t>
        </is>
      </c>
      <c r="D8" s="9" t="n">
        <v>46296</v>
      </c>
      <c r="E8" s="9" t="n">
        <v>46302</v>
      </c>
      <c r="F8" s="10" t="n">
        <v>1</v>
      </c>
      <c r="G8" s="7">
        <f>IF(OR(D8="",E8=""),"",E8-D8+1)</f>
        <v/>
      </c>
      <c r="H8" s="7" t="n"/>
      <c r="I8" s="7" t="n"/>
      <c r="J8" s="7" t="n"/>
      <c r="K8" s="7" t="n"/>
      <c r="L8" s="7" t="n"/>
      <c r="M8" s="7" t="n"/>
      <c r="N8" s="7" t="n"/>
      <c r="O8" s="7" t="n"/>
      <c r="P8" s="7" t="n"/>
      <c r="Q8" s="7" t="n"/>
      <c r="R8" s="7" t="n"/>
      <c r="S8" s="7" t="n"/>
      <c r="T8" s="7" t="n"/>
      <c r="U8" s="7" t="n"/>
      <c r="V8" s="7" t="n"/>
      <c r="W8" s="7" t="n"/>
      <c r="X8" s="7" t="n"/>
      <c r="Y8" s="7" t="n"/>
      <c r="Z8" s="7" t="n"/>
      <c r="AA8" s="7" t="n"/>
      <c r="AB8" s="7" t="n"/>
      <c r="AC8" s="7" t="n"/>
      <c r="AD8" s="7" t="n"/>
      <c r="AE8" s="7" t="n"/>
      <c r="AF8" s="7" t="n"/>
      <c r="AG8" s="7" t="n"/>
      <c r="AH8" s="7" t="n"/>
      <c r="AI8" s="7" t="n"/>
      <c r="AJ8" s="7" t="n"/>
      <c r="AK8" s="7" t="n"/>
      <c r="AL8" s="7" t="n"/>
      <c r="AM8" s="7" t="n"/>
      <c r="AN8" s="7" t="n"/>
      <c r="AO8" s="7" t="n"/>
      <c r="AP8" s="7" t="n"/>
      <c r="AQ8" s="7" t="n"/>
      <c r="AR8" s="7" t="n"/>
      <c r="AS8" s="7" t="n"/>
      <c r="AT8" s="7" t="n"/>
      <c r="AU8" s="7" t="n"/>
      <c r="AV8" s="7" t="n"/>
      <c r="AW8" s="7" t="n"/>
      <c r="AX8" s="7" t="n"/>
      <c r="AY8" s="7" t="n"/>
      <c r="AZ8" s="7" t="n"/>
      <c r="BA8" s="7" t="n"/>
      <c r="BB8" s="7" t="n"/>
      <c r="BC8" s="7" t="n"/>
      <c r="BD8" s="7" t="n"/>
      <c r="BE8" s="7" t="n"/>
      <c r="BF8" s="7" t="n"/>
      <c r="BG8" s="7" t="n"/>
    </row>
    <row r="9">
      <c r="A9" s="7" t="n">
        <v>2</v>
      </c>
      <c r="B9" s="8" t="inlineStr">
        <is>
          <t>画面の設計</t>
        </is>
      </c>
      <c r="C9" s="8" t="inlineStr">
        <is>
          <t>佐藤</t>
        </is>
      </c>
      <c r="D9" s="9" t="n">
        <v>46301</v>
      </c>
      <c r="E9" s="9" t="n">
        <v>46312</v>
      </c>
      <c r="F9" s="10" t="n">
        <v>0.6</v>
      </c>
      <c r="G9" s="7">
        <f>IF(OR(D9="",E9=""),"",E9-D9+1)</f>
        <v/>
      </c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7" t="n"/>
      <c r="R9" s="7" t="n"/>
      <c r="S9" s="7" t="n"/>
      <c r="T9" s="7" t="n"/>
      <c r="U9" s="7" t="n"/>
      <c r="V9" s="7" t="n"/>
      <c r="W9" s="7" t="n"/>
      <c r="X9" s="7" t="n"/>
      <c r="Y9" s="7" t="n"/>
      <c r="Z9" s="7" t="n"/>
      <c r="AA9" s="7" t="n"/>
      <c r="AB9" s="7" t="n"/>
      <c r="AC9" s="7" t="n"/>
      <c r="AD9" s="7" t="n"/>
      <c r="AE9" s="7" t="n"/>
      <c r="AF9" s="7" t="n"/>
      <c r="AG9" s="7" t="n"/>
      <c r="AH9" s="7" t="n"/>
      <c r="AI9" s="7" t="n"/>
      <c r="AJ9" s="7" t="n"/>
      <c r="AK9" s="7" t="n"/>
      <c r="AL9" s="7" t="n"/>
      <c r="AM9" s="7" t="n"/>
      <c r="AN9" s="7" t="n"/>
      <c r="AO9" s="7" t="n"/>
      <c r="AP9" s="7" t="n"/>
      <c r="AQ9" s="7" t="n"/>
      <c r="AR9" s="7" t="n"/>
      <c r="AS9" s="7" t="n"/>
      <c r="AT9" s="7" t="n"/>
      <c r="AU9" s="7" t="n"/>
      <c r="AV9" s="7" t="n"/>
      <c r="AW9" s="7" t="n"/>
      <c r="AX9" s="7" t="n"/>
      <c r="AY9" s="7" t="n"/>
      <c r="AZ9" s="7" t="n"/>
      <c r="BA9" s="7" t="n"/>
      <c r="BB9" s="7" t="n"/>
      <c r="BC9" s="7" t="n"/>
      <c r="BD9" s="7" t="n"/>
      <c r="BE9" s="7" t="n"/>
      <c r="BF9" s="7" t="n"/>
      <c r="BG9" s="7" t="n"/>
    </row>
    <row r="10">
      <c r="A10" s="7" t="n">
        <v>3</v>
      </c>
      <c r="B10" s="8" t="inlineStr">
        <is>
          <t>制作</t>
        </is>
      </c>
      <c r="C10" s="8" t="inlineStr">
        <is>
          <t>佐藤</t>
        </is>
      </c>
      <c r="D10" s="9" t="n">
        <v>46310</v>
      </c>
      <c r="E10" s="9" t="n">
        <v>46336</v>
      </c>
      <c r="F10" s="10" t="n">
        <v>0.2</v>
      </c>
      <c r="G10" s="7">
        <f>IF(OR(D10="",E10=""),"",E10-D10+1)</f>
        <v/>
      </c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  <c r="Q10" s="7" t="n"/>
      <c r="R10" s="7" t="n"/>
      <c r="S10" s="7" t="n"/>
      <c r="T10" s="7" t="n"/>
      <c r="U10" s="7" t="n"/>
      <c r="V10" s="7" t="n"/>
      <c r="W10" s="7" t="n"/>
      <c r="X10" s="7" t="n"/>
      <c r="Y10" s="7" t="n"/>
      <c r="Z10" s="7" t="n"/>
      <c r="AA10" s="7" t="n"/>
      <c r="AB10" s="7" t="n"/>
      <c r="AC10" s="7" t="n"/>
      <c r="AD10" s="7" t="n"/>
      <c r="AE10" s="7" t="n"/>
      <c r="AF10" s="7" t="n"/>
      <c r="AG10" s="7" t="n"/>
      <c r="AH10" s="7" t="n"/>
      <c r="AI10" s="7" t="n"/>
      <c r="AJ10" s="7" t="n"/>
      <c r="AK10" s="7" t="n"/>
      <c r="AL10" s="7" t="n"/>
      <c r="AM10" s="7" t="n"/>
      <c r="AN10" s="7" t="n"/>
      <c r="AO10" s="7" t="n"/>
      <c r="AP10" s="7" t="n"/>
      <c r="AQ10" s="7" t="n"/>
      <c r="AR10" s="7" t="n"/>
      <c r="AS10" s="7" t="n"/>
      <c r="AT10" s="7" t="n"/>
      <c r="AU10" s="7" t="n"/>
      <c r="AV10" s="7" t="n"/>
      <c r="AW10" s="7" t="n"/>
      <c r="AX10" s="7" t="n"/>
      <c r="AY10" s="7" t="n"/>
      <c r="AZ10" s="7" t="n"/>
      <c r="BA10" s="7" t="n"/>
      <c r="BB10" s="7" t="n"/>
      <c r="BC10" s="7" t="n"/>
      <c r="BD10" s="7" t="n"/>
      <c r="BE10" s="7" t="n"/>
      <c r="BF10" s="7" t="n"/>
      <c r="BG10" s="7" t="n"/>
    </row>
    <row r="11">
      <c r="A11" s="7" t="n">
        <v>4</v>
      </c>
      <c r="B11" s="8" t="inlineStr">
        <is>
          <t>テスト</t>
        </is>
      </c>
      <c r="C11" s="8" t="inlineStr">
        <is>
          <t>鈴木</t>
        </is>
      </c>
      <c r="D11" s="9" t="n">
        <v>46331</v>
      </c>
      <c r="E11" s="9" t="n">
        <v>46346</v>
      </c>
      <c r="F11" s="10" t="n">
        <v>0</v>
      </c>
      <c r="G11" s="7">
        <f>IF(OR(D11="",E11=""),"",E11-D11+1)</f>
        <v/>
      </c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7" t="n"/>
      <c r="S11" s="7" t="n"/>
      <c r="T11" s="7" t="n"/>
      <c r="U11" s="7" t="n"/>
      <c r="V11" s="7" t="n"/>
      <c r="W11" s="7" t="n"/>
      <c r="X11" s="7" t="n"/>
      <c r="Y11" s="7" t="n"/>
      <c r="Z11" s="7" t="n"/>
      <c r="AA11" s="7" t="n"/>
      <c r="AB11" s="7" t="n"/>
      <c r="AC11" s="7" t="n"/>
      <c r="AD11" s="7" t="n"/>
      <c r="AE11" s="7" t="n"/>
      <c r="AF11" s="7" t="n"/>
      <c r="AG11" s="7" t="n"/>
      <c r="AH11" s="7" t="n"/>
      <c r="AI11" s="7" t="n"/>
      <c r="AJ11" s="7" t="n"/>
      <c r="AK11" s="7" t="n"/>
      <c r="AL11" s="7" t="n"/>
      <c r="AM11" s="7" t="n"/>
      <c r="AN11" s="7" t="n"/>
      <c r="AO11" s="7" t="n"/>
      <c r="AP11" s="7" t="n"/>
      <c r="AQ11" s="7" t="n"/>
      <c r="AR11" s="7" t="n"/>
      <c r="AS11" s="7" t="n"/>
      <c r="AT11" s="7" t="n"/>
      <c r="AU11" s="7" t="n"/>
      <c r="AV11" s="7" t="n"/>
      <c r="AW11" s="7" t="n"/>
      <c r="AX11" s="7" t="n"/>
      <c r="AY11" s="7" t="n"/>
      <c r="AZ11" s="7" t="n"/>
      <c r="BA11" s="7" t="n"/>
      <c r="BB11" s="7" t="n"/>
      <c r="BC11" s="7" t="n"/>
      <c r="BD11" s="7" t="n"/>
      <c r="BE11" s="7" t="n"/>
      <c r="BF11" s="7" t="n"/>
      <c r="BG11" s="7" t="n"/>
    </row>
    <row r="12">
      <c r="A12" s="7" t="n">
        <v>5</v>
      </c>
      <c r="B12" s="8" t="inlineStr">
        <is>
          <t>公開</t>
        </is>
      </c>
      <c r="C12" s="8" t="inlineStr">
        <is>
          <t>山田</t>
        </is>
      </c>
      <c r="D12" s="9" t="n">
        <v>46351</v>
      </c>
      <c r="E12" s="9" t="n">
        <v>46351</v>
      </c>
      <c r="F12" s="10" t="n">
        <v>0</v>
      </c>
      <c r="G12" s="7">
        <f>IF(OR(D12="",E12=""),"",E12-D12+1)</f>
        <v/>
      </c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  <c r="R12" s="7" t="n"/>
      <c r="S12" s="7" t="n"/>
      <c r="T12" s="7" t="n"/>
      <c r="U12" s="7" t="n"/>
      <c r="V12" s="7" t="n"/>
      <c r="W12" s="7" t="n"/>
      <c r="X12" s="7" t="n"/>
      <c r="Y12" s="7" t="n"/>
      <c r="Z12" s="7" t="n"/>
      <c r="AA12" s="7" t="n"/>
      <c r="AB12" s="7" t="n"/>
      <c r="AC12" s="7" t="n"/>
      <c r="AD12" s="7" t="n"/>
      <c r="AE12" s="7" t="n"/>
      <c r="AF12" s="7" t="n"/>
      <c r="AG12" s="7" t="n"/>
      <c r="AH12" s="7" t="n"/>
      <c r="AI12" s="7" t="n"/>
      <c r="AJ12" s="7" t="n"/>
      <c r="AK12" s="7" t="n"/>
      <c r="AL12" s="7" t="n"/>
      <c r="AM12" s="7" t="n"/>
      <c r="AN12" s="7" t="n"/>
      <c r="AO12" s="7" t="n"/>
      <c r="AP12" s="7" t="n"/>
      <c r="AQ12" s="7" t="n"/>
      <c r="AR12" s="7" t="n"/>
      <c r="AS12" s="7" t="n"/>
      <c r="AT12" s="7" t="n"/>
      <c r="AU12" s="7" t="n"/>
      <c r="AV12" s="7" t="n"/>
      <c r="AW12" s="7" t="n"/>
      <c r="AX12" s="7" t="n"/>
      <c r="AY12" s="7" t="n"/>
      <c r="AZ12" s="7" t="n"/>
      <c r="BA12" s="7" t="n"/>
      <c r="BB12" s="7" t="n"/>
      <c r="BC12" s="7" t="n"/>
      <c r="BD12" s="7" t="n"/>
      <c r="BE12" s="7" t="n"/>
      <c r="BF12" s="7" t="n"/>
      <c r="BG12" s="7" t="n"/>
    </row>
    <row r="13">
      <c r="A13" s="7" t="n">
        <v>6</v>
      </c>
      <c r="B13" s="8" t="n"/>
      <c r="C13" s="8" t="n"/>
      <c r="D13" s="9" t="n"/>
      <c r="E13" s="9" t="n"/>
      <c r="F13" s="10" t="n"/>
      <c r="G13" s="7">
        <f>IF(OR(D13="",E13=""),"",E13-D13+1)</f>
        <v/>
      </c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  <c r="W13" s="7" t="n"/>
      <c r="X13" s="7" t="n"/>
      <c r="Y13" s="7" t="n"/>
      <c r="Z13" s="7" t="n"/>
      <c r="AA13" s="7" t="n"/>
      <c r="AB13" s="7" t="n"/>
      <c r="AC13" s="7" t="n"/>
      <c r="AD13" s="7" t="n"/>
      <c r="AE13" s="7" t="n"/>
      <c r="AF13" s="7" t="n"/>
      <c r="AG13" s="7" t="n"/>
      <c r="AH13" s="7" t="n"/>
      <c r="AI13" s="7" t="n"/>
      <c r="AJ13" s="7" t="n"/>
      <c r="AK13" s="7" t="n"/>
      <c r="AL13" s="7" t="n"/>
      <c r="AM13" s="7" t="n"/>
      <c r="AN13" s="7" t="n"/>
      <c r="AO13" s="7" t="n"/>
      <c r="AP13" s="7" t="n"/>
      <c r="AQ13" s="7" t="n"/>
      <c r="AR13" s="7" t="n"/>
      <c r="AS13" s="7" t="n"/>
      <c r="AT13" s="7" t="n"/>
      <c r="AU13" s="7" t="n"/>
      <c r="AV13" s="7" t="n"/>
      <c r="AW13" s="7" t="n"/>
      <c r="AX13" s="7" t="n"/>
      <c r="AY13" s="7" t="n"/>
      <c r="AZ13" s="7" t="n"/>
      <c r="BA13" s="7" t="n"/>
      <c r="BB13" s="7" t="n"/>
      <c r="BC13" s="7" t="n"/>
      <c r="BD13" s="7" t="n"/>
      <c r="BE13" s="7" t="n"/>
      <c r="BF13" s="7" t="n"/>
      <c r="BG13" s="7" t="n"/>
    </row>
    <row r="14">
      <c r="A14" s="7" t="n">
        <v>7</v>
      </c>
      <c r="B14" s="8" t="n"/>
      <c r="C14" s="8" t="n"/>
      <c r="D14" s="9" t="n"/>
      <c r="E14" s="9" t="n"/>
      <c r="F14" s="10" t="n"/>
      <c r="G14" s="7">
        <f>IF(OR(D14="",E14=""),"",E14-D14+1)</f>
        <v/>
      </c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  <c r="Z14" s="7" t="n"/>
      <c r="AA14" s="7" t="n"/>
      <c r="AB14" s="7" t="n"/>
      <c r="AC14" s="7" t="n"/>
      <c r="AD14" s="7" t="n"/>
      <c r="AE14" s="7" t="n"/>
      <c r="AF14" s="7" t="n"/>
      <c r="AG14" s="7" t="n"/>
      <c r="AH14" s="7" t="n"/>
      <c r="AI14" s="7" t="n"/>
      <c r="AJ14" s="7" t="n"/>
      <c r="AK14" s="7" t="n"/>
      <c r="AL14" s="7" t="n"/>
      <c r="AM14" s="7" t="n"/>
      <c r="AN14" s="7" t="n"/>
      <c r="AO14" s="7" t="n"/>
      <c r="AP14" s="7" t="n"/>
      <c r="AQ14" s="7" t="n"/>
      <c r="AR14" s="7" t="n"/>
      <c r="AS14" s="7" t="n"/>
      <c r="AT14" s="7" t="n"/>
      <c r="AU14" s="7" t="n"/>
      <c r="AV14" s="7" t="n"/>
      <c r="AW14" s="7" t="n"/>
      <c r="AX14" s="7" t="n"/>
      <c r="AY14" s="7" t="n"/>
      <c r="AZ14" s="7" t="n"/>
      <c r="BA14" s="7" t="n"/>
      <c r="BB14" s="7" t="n"/>
      <c r="BC14" s="7" t="n"/>
      <c r="BD14" s="7" t="n"/>
      <c r="BE14" s="7" t="n"/>
      <c r="BF14" s="7" t="n"/>
      <c r="BG14" s="7" t="n"/>
    </row>
    <row r="15">
      <c r="A15" s="7" t="n">
        <v>8</v>
      </c>
      <c r="B15" s="8" t="n"/>
      <c r="C15" s="8" t="n"/>
      <c r="D15" s="9" t="n"/>
      <c r="E15" s="9" t="n"/>
      <c r="F15" s="10" t="n"/>
      <c r="G15" s="7">
        <f>IF(OR(D15="",E15=""),"",E15-D15+1)</f>
        <v/>
      </c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  <c r="R15" s="7" t="n"/>
      <c r="S15" s="7" t="n"/>
      <c r="T15" s="7" t="n"/>
      <c r="U15" s="7" t="n"/>
      <c r="V15" s="7" t="n"/>
      <c r="W15" s="7" t="n"/>
      <c r="X15" s="7" t="n"/>
      <c r="Y15" s="7" t="n"/>
      <c r="Z15" s="7" t="n"/>
      <c r="AA15" s="7" t="n"/>
      <c r="AB15" s="7" t="n"/>
      <c r="AC15" s="7" t="n"/>
      <c r="AD15" s="7" t="n"/>
      <c r="AE15" s="7" t="n"/>
      <c r="AF15" s="7" t="n"/>
      <c r="AG15" s="7" t="n"/>
      <c r="AH15" s="7" t="n"/>
      <c r="AI15" s="7" t="n"/>
      <c r="AJ15" s="7" t="n"/>
      <c r="AK15" s="7" t="n"/>
      <c r="AL15" s="7" t="n"/>
      <c r="AM15" s="7" t="n"/>
      <c r="AN15" s="7" t="n"/>
      <c r="AO15" s="7" t="n"/>
      <c r="AP15" s="7" t="n"/>
      <c r="AQ15" s="7" t="n"/>
      <c r="AR15" s="7" t="n"/>
      <c r="AS15" s="7" t="n"/>
      <c r="AT15" s="7" t="n"/>
      <c r="AU15" s="7" t="n"/>
      <c r="AV15" s="7" t="n"/>
      <c r="AW15" s="7" t="n"/>
      <c r="AX15" s="7" t="n"/>
      <c r="AY15" s="7" t="n"/>
      <c r="AZ15" s="7" t="n"/>
      <c r="BA15" s="7" t="n"/>
      <c r="BB15" s="7" t="n"/>
      <c r="BC15" s="7" t="n"/>
      <c r="BD15" s="7" t="n"/>
      <c r="BE15" s="7" t="n"/>
      <c r="BF15" s="7" t="n"/>
      <c r="BG15" s="7" t="n"/>
    </row>
    <row r="16">
      <c r="A16" s="7" t="n">
        <v>9</v>
      </c>
      <c r="B16" s="8" t="n"/>
      <c r="C16" s="8" t="n"/>
      <c r="D16" s="9" t="n"/>
      <c r="E16" s="9" t="n"/>
      <c r="F16" s="10" t="n"/>
      <c r="G16" s="7">
        <f>IF(OR(D16="",E16=""),"",E16-D16+1)</f>
        <v/>
      </c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  <c r="U16" s="7" t="n"/>
      <c r="V16" s="7" t="n"/>
      <c r="W16" s="7" t="n"/>
      <c r="X16" s="7" t="n"/>
      <c r="Y16" s="7" t="n"/>
      <c r="Z16" s="7" t="n"/>
      <c r="AA16" s="7" t="n"/>
      <c r="AB16" s="7" t="n"/>
      <c r="AC16" s="7" t="n"/>
      <c r="AD16" s="7" t="n"/>
      <c r="AE16" s="7" t="n"/>
      <c r="AF16" s="7" t="n"/>
      <c r="AG16" s="7" t="n"/>
      <c r="AH16" s="7" t="n"/>
      <c r="AI16" s="7" t="n"/>
      <c r="AJ16" s="7" t="n"/>
      <c r="AK16" s="7" t="n"/>
      <c r="AL16" s="7" t="n"/>
      <c r="AM16" s="7" t="n"/>
      <c r="AN16" s="7" t="n"/>
      <c r="AO16" s="7" t="n"/>
      <c r="AP16" s="7" t="n"/>
      <c r="AQ16" s="7" t="n"/>
      <c r="AR16" s="7" t="n"/>
      <c r="AS16" s="7" t="n"/>
      <c r="AT16" s="7" t="n"/>
      <c r="AU16" s="7" t="n"/>
      <c r="AV16" s="7" t="n"/>
      <c r="AW16" s="7" t="n"/>
      <c r="AX16" s="7" t="n"/>
      <c r="AY16" s="7" t="n"/>
      <c r="AZ16" s="7" t="n"/>
      <c r="BA16" s="7" t="n"/>
      <c r="BB16" s="7" t="n"/>
      <c r="BC16" s="7" t="n"/>
      <c r="BD16" s="7" t="n"/>
      <c r="BE16" s="7" t="n"/>
      <c r="BF16" s="7" t="n"/>
      <c r="BG16" s="7" t="n"/>
    </row>
    <row r="17">
      <c r="A17" s="7" t="n">
        <v>10</v>
      </c>
      <c r="B17" s="8" t="n"/>
      <c r="C17" s="8" t="n"/>
      <c r="D17" s="9" t="n"/>
      <c r="E17" s="9" t="n"/>
      <c r="F17" s="10" t="n"/>
      <c r="G17" s="7">
        <f>IF(OR(D17="",E17=""),"",E17-D17+1)</f>
        <v/>
      </c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  <c r="T17" s="7" t="n"/>
      <c r="U17" s="7" t="n"/>
      <c r="V17" s="7" t="n"/>
      <c r="W17" s="7" t="n"/>
      <c r="X17" s="7" t="n"/>
      <c r="Y17" s="7" t="n"/>
      <c r="Z17" s="7" t="n"/>
      <c r="AA17" s="7" t="n"/>
      <c r="AB17" s="7" t="n"/>
      <c r="AC17" s="7" t="n"/>
      <c r="AD17" s="7" t="n"/>
      <c r="AE17" s="7" t="n"/>
      <c r="AF17" s="7" t="n"/>
      <c r="AG17" s="7" t="n"/>
      <c r="AH17" s="7" t="n"/>
      <c r="AI17" s="7" t="n"/>
      <c r="AJ17" s="7" t="n"/>
      <c r="AK17" s="7" t="n"/>
      <c r="AL17" s="7" t="n"/>
      <c r="AM17" s="7" t="n"/>
      <c r="AN17" s="7" t="n"/>
      <c r="AO17" s="7" t="n"/>
      <c r="AP17" s="7" t="n"/>
      <c r="AQ17" s="7" t="n"/>
      <c r="AR17" s="7" t="n"/>
      <c r="AS17" s="7" t="n"/>
      <c r="AT17" s="7" t="n"/>
      <c r="AU17" s="7" t="n"/>
      <c r="AV17" s="7" t="n"/>
      <c r="AW17" s="7" t="n"/>
      <c r="AX17" s="7" t="n"/>
      <c r="AY17" s="7" t="n"/>
      <c r="AZ17" s="7" t="n"/>
      <c r="BA17" s="7" t="n"/>
      <c r="BB17" s="7" t="n"/>
      <c r="BC17" s="7" t="n"/>
      <c r="BD17" s="7" t="n"/>
      <c r="BE17" s="7" t="n"/>
      <c r="BF17" s="7" t="n"/>
      <c r="BG17" s="7" t="n"/>
    </row>
    <row r="18">
      <c r="A18" s="7" t="n">
        <v>11</v>
      </c>
      <c r="B18" s="8" t="n"/>
      <c r="C18" s="8" t="n"/>
      <c r="D18" s="9" t="n"/>
      <c r="E18" s="9" t="n"/>
      <c r="F18" s="10" t="n"/>
      <c r="G18" s="7">
        <f>IF(OR(D18="",E18=""),"",E18-D18+1)</f>
        <v/>
      </c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  <c r="U18" s="7" t="n"/>
      <c r="V18" s="7" t="n"/>
      <c r="W18" s="7" t="n"/>
      <c r="X18" s="7" t="n"/>
      <c r="Y18" s="7" t="n"/>
      <c r="Z18" s="7" t="n"/>
      <c r="AA18" s="7" t="n"/>
      <c r="AB18" s="7" t="n"/>
      <c r="AC18" s="7" t="n"/>
      <c r="AD18" s="7" t="n"/>
      <c r="AE18" s="7" t="n"/>
      <c r="AF18" s="7" t="n"/>
      <c r="AG18" s="7" t="n"/>
      <c r="AH18" s="7" t="n"/>
      <c r="AI18" s="7" t="n"/>
      <c r="AJ18" s="7" t="n"/>
      <c r="AK18" s="7" t="n"/>
      <c r="AL18" s="7" t="n"/>
      <c r="AM18" s="7" t="n"/>
      <c r="AN18" s="7" t="n"/>
      <c r="AO18" s="7" t="n"/>
      <c r="AP18" s="7" t="n"/>
      <c r="AQ18" s="7" t="n"/>
      <c r="AR18" s="7" t="n"/>
      <c r="AS18" s="7" t="n"/>
      <c r="AT18" s="7" t="n"/>
      <c r="AU18" s="7" t="n"/>
      <c r="AV18" s="7" t="n"/>
      <c r="AW18" s="7" t="n"/>
      <c r="AX18" s="7" t="n"/>
      <c r="AY18" s="7" t="n"/>
      <c r="AZ18" s="7" t="n"/>
      <c r="BA18" s="7" t="n"/>
      <c r="BB18" s="7" t="n"/>
      <c r="BC18" s="7" t="n"/>
      <c r="BD18" s="7" t="n"/>
      <c r="BE18" s="7" t="n"/>
      <c r="BF18" s="7" t="n"/>
      <c r="BG18" s="7" t="n"/>
    </row>
    <row r="19">
      <c r="A19" s="7" t="n">
        <v>12</v>
      </c>
      <c r="B19" s="8" t="n"/>
      <c r="C19" s="8" t="n"/>
      <c r="D19" s="9" t="n"/>
      <c r="E19" s="9" t="n"/>
      <c r="F19" s="10" t="n"/>
      <c r="G19" s="7">
        <f>IF(OR(D19="",E19=""),"",E19-D19+1)</f>
        <v/>
      </c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7" t="n"/>
      <c r="S19" s="7" t="n"/>
      <c r="T19" s="7" t="n"/>
      <c r="U19" s="7" t="n"/>
      <c r="V19" s="7" t="n"/>
      <c r="W19" s="7" t="n"/>
      <c r="X19" s="7" t="n"/>
      <c r="Y19" s="7" t="n"/>
      <c r="Z19" s="7" t="n"/>
      <c r="AA19" s="7" t="n"/>
      <c r="AB19" s="7" t="n"/>
      <c r="AC19" s="7" t="n"/>
      <c r="AD19" s="7" t="n"/>
      <c r="AE19" s="7" t="n"/>
      <c r="AF19" s="7" t="n"/>
      <c r="AG19" s="7" t="n"/>
      <c r="AH19" s="7" t="n"/>
      <c r="AI19" s="7" t="n"/>
      <c r="AJ19" s="7" t="n"/>
      <c r="AK19" s="7" t="n"/>
      <c r="AL19" s="7" t="n"/>
      <c r="AM19" s="7" t="n"/>
      <c r="AN19" s="7" t="n"/>
      <c r="AO19" s="7" t="n"/>
      <c r="AP19" s="7" t="n"/>
      <c r="AQ19" s="7" t="n"/>
      <c r="AR19" s="7" t="n"/>
      <c r="AS19" s="7" t="n"/>
      <c r="AT19" s="7" t="n"/>
      <c r="AU19" s="7" t="n"/>
      <c r="AV19" s="7" t="n"/>
      <c r="AW19" s="7" t="n"/>
      <c r="AX19" s="7" t="n"/>
      <c r="AY19" s="7" t="n"/>
      <c r="AZ19" s="7" t="n"/>
      <c r="BA19" s="7" t="n"/>
      <c r="BB19" s="7" t="n"/>
      <c r="BC19" s="7" t="n"/>
      <c r="BD19" s="7" t="n"/>
      <c r="BE19" s="7" t="n"/>
      <c r="BF19" s="7" t="n"/>
      <c r="BG19" s="7" t="n"/>
    </row>
    <row r="20">
      <c r="A20" s="7" t="n">
        <v>13</v>
      </c>
      <c r="B20" s="8" t="n"/>
      <c r="C20" s="8" t="n"/>
      <c r="D20" s="9" t="n"/>
      <c r="E20" s="9" t="n"/>
      <c r="F20" s="10" t="n"/>
      <c r="G20" s="7">
        <f>IF(OR(D20="",E20=""),"",E20-D20+1)</f>
        <v/>
      </c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  <c r="Q20" s="7" t="n"/>
      <c r="R20" s="7" t="n"/>
      <c r="S20" s="7" t="n"/>
      <c r="T20" s="7" t="n"/>
      <c r="U20" s="7" t="n"/>
      <c r="V20" s="7" t="n"/>
      <c r="W20" s="7" t="n"/>
      <c r="X20" s="7" t="n"/>
      <c r="Y20" s="7" t="n"/>
      <c r="Z20" s="7" t="n"/>
      <c r="AA20" s="7" t="n"/>
      <c r="AB20" s="7" t="n"/>
      <c r="AC20" s="7" t="n"/>
      <c r="AD20" s="7" t="n"/>
      <c r="AE20" s="7" t="n"/>
      <c r="AF20" s="7" t="n"/>
      <c r="AG20" s="7" t="n"/>
      <c r="AH20" s="7" t="n"/>
      <c r="AI20" s="7" t="n"/>
      <c r="AJ20" s="7" t="n"/>
      <c r="AK20" s="7" t="n"/>
      <c r="AL20" s="7" t="n"/>
      <c r="AM20" s="7" t="n"/>
      <c r="AN20" s="7" t="n"/>
      <c r="AO20" s="7" t="n"/>
      <c r="AP20" s="7" t="n"/>
      <c r="AQ20" s="7" t="n"/>
      <c r="AR20" s="7" t="n"/>
      <c r="AS20" s="7" t="n"/>
      <c r="AT20" s="7" t="n"/>
      <c r="AU20" s="7" t="n"/>
      <c r="AV20" s="7" t="n"/>
      <c r="AW20" s="7" t="n"/>
      <c r="AX20" s="7" t="n"/>
      <c r="AY20" s="7" t="n"/>
      <c r="AZ20" s="7" t="n"/>
      <c r="BA20" s="7" t="n"/>
      <c r="BB20" s="7" t="n"/>
      <c r="BC20" s="7" t="n"/>
      <c r="BD20" s="7" t="n"/>
      <c r="BE20" s="7" t="n"/>
      <c r="BF20" s="7" t="n"/>
      <c r="BG20" s="7" t="n"/>
    </row>
    <row r="21">
      <c r="A21" s="7" t="n">
        <v>14</v>
      </c>
      <c r="B21" s="8" t="n"/>
      <c r="C21" s="8" t="n"/>
      <c r="D21" s="9" t="n"/>
      <c r="E21" s="9" t="n"/>
      <c r="F21" s="10" t="n"/>
      <c r="G21" s="7">
        <f>IF(OR(D21="",E21=""),"",E21-D21+1)</f>
        <v/>
      </c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  <c r="T21" s="7" t="n"/>
      <c r="U21" s="7" t="n"/>
      <c r="V21" s="7" t="n"/>
      <c r="W21" s="7" t="n"/>
      <c r="X21" s="7" t="n"/>
      <c r="Y21" s="7" t="n"/>
      <c r="Z21" s="7" t="n"/>
      <c r="AA21" s="7" t="n"/>
      <c r="AB21" s="7" t="n"/>
      <c r="AC21" s="7" t="n"/>
      <c r="AD21" s="7" t="n"/>
      <c r="AE21" s="7" t="n"/>
      <c r="AF21" s="7" t="n"/>
      <c r="AG21" s="7" t="n"/>
      <c r="AH21" s="7" t="n"/>
      <c r="AI21" s="7" t="n"/>
      <c r="AJ21" s="7" t="n"/>
      <c r="AK21" s="7" t="n"/>
      <c r="AL21" s="7" t="n"/>
      <c r="AM21" s="7" t="n"/>
      <c r="AN21" s="7" t="n"/>
      <c r="AO21" s="7" t="n"/>
      <c r="AP21" s="7" t="n"/>
      <c r="AQ21" s="7" t="n"/>
      <c r="AR21" s="7" t="n"/>
      <c r="AS21" s="7" t="n"/>
      <c r="AT21" s="7" t="n"/>
      <c r="AU21" s="7" t="n"/>
      <c r="AV21" s="7" t="n"/>
      <c r="AW21" s="7" t="n"/>
      <c r="AX21" s="7" t="n"/>
      <c r="AY21" s="7" t="n"/>
      <c r="AZ21" s="7" t="n"/>
      <c r="BA21" s="7" t="n"/>
      <c r="BB21" s="7" t="n"/>
      <c r="BC21" s="7" t="n"/>
      <c r="BD21" s="7" t="n"/>
      <c r="BE21" s="7" t="n"/>
      <c r="BF21" s="7" t="n"/>
      <c r="BG21" s="7" t="n"/>
    </row>
    <row r="22">
      <c r="A22" s="7" t="n">
        <v>15</v>
      </c>
      <c r="B22" s="8" t="n"/>
      <c r="C22" s="8" t="n"/>
      <c r="D22" s="9" t="n"/>
      <c r="E22" s="9" t="n"/>
      <c r="F22" s="10" t="n"/>
      <c r="G22" s="7">
        <f>IF(OR(D22="",E22=""),"",E22-D22+1)</f>
        <v/>
      </c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  <c r="Q22" s="7" t="n"/>
      <c r="R22" s="7" t="n"/>
      <c r="S22" s="7" t="n"/>
      <c r="T22" s="7" t="n"/>
      <c r="U22" s="7" t="n"/>
      <c r="V22" s="7" t="n"/>
      <c r="W22" s="7" t="n"/>
      <c r="X22" s="7" t="n"/>
      <c r="Y22" s="7" t="n"/>
      <c r="Z22" s="7" t="n"/>
      <c r="AA22" s="7" t="n"/>
      <c r="AB22" s="7" t="n"/>
      <c r="AC22" s="7" t="n"/>
      <c r="AD22" s="7" t="n"/>
      <c r="AE22" s="7" t="n"/>
      <c r="AF22" s="7" t="n"/>
      <c r="AG22" s="7" t="n"/>
      <c r="AH22" s="7" t="n"/>
      <c r="AI22" s="7" t="n"/>
      <c r="AJ22" s="7" t="n"/>
      <c r="AK22" s="7" t="n"/>
      <c r="AL22" s="7" t="n"/>
      <c r="AM22" s="7" t="n"/>
      <c r="AN22" s="7" t="n"/>
      <c r="AO22" s="7" t="n"/>
      <c r="AP22" s="7" t="n"/>
      <c r="AQ22" s="7" t="n"/>
      <c r="AR22" s="7" t="n"/>
      <c r="AS22" s="7" t="n"/>
      <c r="AT22" s="7" t="n"/>
      <c r="AU22" s="7" t="n"/>
      <c r="AV22" s="7" t="n"/>
      <c r="AW22" s="7" t="n"/>
      <c r="AX22" s="7" t="n"/>
      <c r="AY22" s="7" t="n"/>
      <c r="AZ22" s="7" t="n"/>
      <c r="BA22" s="7" t="n"/>
      <c r="BB22" s="7" t="n"/>
      <c r="BC22" s="7" t="n"/>
      <c r="BD22" s="7" t="n"/>
      <c r="BE22" s="7" t="n"/>
      <c r="BF22" s="7" t="n"/>
      <c r="BG22" s="7" t="n"/>
    </row>
    <row r="23">
      <c r="A23" s="7" t="n">
        <v>16</v>
      </c>
      <c r="B23" s="8" t="n"/>
      <c r="C23" s="8" t="n"/>
      <c r="D23" s="9" t="n"/>
      <c r="E23" s="9" t="n"/>
      <c r="F23" s="10" t="n"/>
      <c r="G23" s="7">
        <f>IF(OR(D23="",E23=""),"",E23-D23+1)</f>
        <v/>
      </c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  <c r="R23" s="7" t="n"/>
      <c r="S23" s="7" t="n"/>
      <c r="T23" s="7" t="n"/>
      <c r="U23" s="7" t="n"/>
      <c r="V23" s="7" t="n"/>
      <c r="W23" s="7" t="n"/>
      <c r="X23" s="7" t="n"/>
      <c r="Y23" s="7" t="n"/>
      <c r="Z23" s="7" t="n"/>
      <c r="AA23" s="7" t="n"/>
      <c r="AB23" s="7" t="n"/>
      <c r="AC23" s="7" t="n"/>
      <c r="AD23" s="7" t="n"/>
      <c r="AE23" s="7" t="n"/>
      <c r="AF23" s="7" t="n"/>
      <c r="AG23" s="7" t="n"/>
      <c r="AH23" s="7" t="n"/>
      <c r="AI23" s="7" t="n"/>
      <c r="AJ23" s="7" t="n"/>
      <c r="AK23" s="7" t="n"/>
      <c r="AL23" s="7" t="n"/>
      <c r="AM23" s="7" t="n"/>
      <c r="AN23" s="7" t="n"/>
      <c r="AO23" s="7" t="n"/>
      <c r="AP23" s="7" t="n"/>
      <c r="AQ23" s="7" t="n"/>
      <c r="AR23" s="7" t="n"/>
      <c r="AS23" s="7" t="n"/>
      <c r="AT23" s="7" t="n"/>
      <c r="AU23" s="7" t="n"/>
      <c r="AV23" s="7" t="n"/>
      <c r="AW23" s="7" t="n"/>
      <c r="AX23" s="7" t="n"/>
      <c r="AY23" s="7" t="n"/>
      <c r="AZ23" s="7" t="n"/>
      <c r="BA23" s="7" t="n"/>
      <c r="BB23" s="7" t="n"/>
      <c r="BC23" s="7" t="n"/>
      <c r="BD23" s="7" t="n"/>
      <c r="BE23" s="7" t="n"/>
      <c r="BF23" s="7" t="n"/>
      <c r="BG23" s="7" t="n"/>
    </row>
    <row r="24">
      <c r="A24" s="7" t="n">
        <v>17</v>
      </c>
      <c r="B24" s="8" t="n"/>
      <c r="C24" s="8" t="n"/>
      <c r="D24" s="9" t="n"/>
      <c r="E24" s="9" t="n"/>
      <c r="F24" s="10" t="n"/>
      <c r="G24" s="7">
        <f>IF(OR(D24="",E24=""),"",E24-D24+1)</f>
        <v/>
      </c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  <c r="Q24" s="7" t="n"/>
      <c r="R24" s="7" t="n"/>
      <c r="S24" s="7" t="n"/>
      <c r="T24" s="7" t="n"/>
      <c r="U24" s="7" t="n"/>
      <c r="V24" s="7" t="n"/>
      <c r="W24" s="7" t="n"/>
      <c r="X24" s="7" t="n"/>
      <c r="Y24" s="7" t="n"/>
      <c r="Z24" s="7" t="n"/>
      <c r="AA24" s="7" t="n"/>
      <c r="AB24" s="7" t="n"/>
      <c r="AC24" s="7" t="n"/>
      <c r="AD24" s="7" t="n"/>
      <c r="AE24" s="7" t="n"/>
      <c r="AF24" s="7" t="n"/>
      <c r="AG24" s="7" t="n"/>
      <c r="AH24" s="7" t="n"/>
      <c r="AI24" s="7" t="n"/>
      <c r="AJ24" s="7" t="n"/>
      <c r="AK24" s="7" t="n"/>
      <c r="AL24" s="7" t="n"/>
      <c r="AM24" s="7" t="n"/>
      <c r="AN24" s="7" t="n"/>
      <c r="AO24" s="7" t="n"/>
      <c r="AP24" s="7" t="n"/>
      <c r="AQ24" s="7" t="n"/>
      <c r="AR24" s="7" t="n"/>
      <c r="AS24" s="7" t="n"/>
      <c r="AT24" s="7" t="n"/>
      <c r="AU24" s="7" t="n"/>
      <c r="AV24" s="7" t="n"/>
      <c r="AW24" s="7" t="n"/>
      <c r="AX24" s="7" t="n"/>
      <c r="AY24" s="7" t="n"/>
      <c r="AZ24" s="7" t="n"/>
      <c r="BA24" s="7" t="n"/>
      <c r="BB24" s="7" t="n"/>
      <c r="BC24" s="7" t="n"/>
      <c r="BD24" s="7" t="n"/>
      <c r="BE24" s="7" t="n"/>
      <c r="BF24" s="7" t="n"/>
      <c r="BG24" s="7" t="n"/>
    </row>
    <row r="25">
      <c r="A25" s="7" t="n">
        <v>18</v>
      </c>
      <c r="B25" s="8" t="n"/>
      <c r="C25" s="8" t="n"/>
      <c r="D25" s="9" t="n"/>
      <c r="E25" s="9" t="n"/>
      <c r="F25" s="10" t="n"/>
      <c r="G25" s="7">
        <f>IF(OR(D25="",E25=""),"",E25-D25+1)</f>
        <v/>
      </c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  <c r="Q25" s="7" t="n"/>
      <c r="R25" s="7" t="n"/>
      <c r="S25" s="7" t="n"/>
      <c r="T25" s="7" t="n"/>
      <c r="U25" s="7" t="n"/>
      <c r="V25" s="7" t="n"/>
      <c r="W25" s="7" t="n"/>
      <c r="X25" s="7" t="n"/>
      <c r="Y25" s="7" t="n"/>
      <c r="Z25" s="7" t="n"/>
      <c r="AA25" s="7" t="n"/>
      <c r="AB25" s="7" t="n"/>
      <c r="AC25" s="7" t="n"/>
      <c r="AD25" s="7" t="n"/>
      <c r="AE25" s="7" t="n"/>
      <c r="AF25" s="7" t="n"/>
      <c r="AG25" s="7" t="n"/>
      <c r="AH25" s="7" t="n"/>
      <c r="AI25" s="7" t="n"/>
      <c r="AJ25" s="7" t="n"/>
      <c r="AK25" s="7" t="n"/>
      <c r="AL25" s="7" t="n"/>
      <c r="AM25" s="7" t="n"/>
      <c r="AN25" s="7" t="n"/>
      <c r="AO25" s="7" t="n"/>
      <c r="AP25" s="7" t="n"/>
      <c r="AQ25" s="7" t="n"/>
      <c r="AR25" s="7" t="n"/>
      <c r="AS25" s="7" t="n"/>
      <c r="AT25" s="7" t="n"/>
      <c r="AU25" s="7" t="n"/>
      <c r="AV25" s="7" t="n"/>
      <c r="AW25" s="7" t="n"/>
      <c r="AX25" s="7" t="n"/>
      <c r="AY25" s="7" t="n"/>
      <c r="AZ25" s="7" t="n"/>
      <c r="BA25" s="7" t="n"/>
      <c r="BB25" s="7" t="n"/>
      <c r="BC25" s="7" t="n"/>
      <c r="BD25" s="7" t="n"/>
      <c r="BE25" s="7" t="n"/>
      <c r="BF25" s="7" t="n"/>
      <c r="BG25" s="7" t="n"/>
    </row>
    <row r="26">
      <c r="A26" s="7" t="n">
        <v>19</v>
      </c>
      <c r="B26" s="8" t="n"/>
      <c r="C26" s="8" t="n"/>
      <c r="D26" s="9" t="n"/>
      <c r="E26" s="9" t="n"/>
      <c r="F26" s="10" t="n"/>
      <c r="G26" s="7">
        <f>IF(OR(D26="",E26=""),"",E26-D26+1)</f>
        <v/>
      </c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7" t="n"/>
      <c r="S26" s="7" t="n"/>
      <c r="T26" s="7" t="n"/>
      <c r="U26" s="7" t="n"/>
      <c r="V26" s="7" t="n"/>
      <c r="W26" s="7" t="n"/>
      <c r="X26" s="7" t="n"/>
      <c r="Y26" s="7" t="n"/>
      <c r="Z26" s="7" t="n"/>
      <c r="AA26" s="7" t="n"/>
      <c r="AB26" s="7" t="n"/>
      <c r="AC26" s="7" t="n"/>
      <c r="AD26" s="7" t="n"/>
      <c r="AE26" s="7" t="n"/>
      <c r="AF26" s="7" t="n"/>
      <c r="AG26" s="7" t="n"/>
      <c r="AH26" s="7" t="n"/>
      <c r="AI26" s="7" t="n"/>
      <c r="AJ26" s="7" t="n"/>
      <c r="AK26" s="7" t="n"/>
      <c r="AL26" s="7" t="n"/>
      <c r="AM26" s="7" t="n"/>
      <c r="AN26" s="7" t="n"/>
      <c r="AO26" s="7" t="n"/>
      <c r="AP26" s="7" t="n"/>
      <c r="AQ26" s="7" t="n"/>
      <c r="AR26" s="7" t="n"/>
      <c r="AS26" s="7" t="n"/>
      <c r="AT26" s="7" t="n"/>
      <c r="AU26" s="7" t="n"/>
      <c r="AV26" s="7" t="n"/>
      <c r="AW26" s="7" t="n"/>
      <c r="AX26" s="7" t="n"/>
      <c r="AY26" s="7" t="n"/>
      <c r="AZ26" s="7" t="n"/>
      <c r="BA26" s="7" t="n"/>
      <c r="BB26" s="7" t="n"/>
      <c r="BC26" s="7" t="n"/>
      <c r="BD26" s="7" t="n"/>
      <c r="BE26" s="7" t="n"/>
      <c r="BF26" s="7" t="n"/>
      <c r="BG26" s="7" t="n"/>
    </row>
    <row r="27">
      <c r="A27" s="7" t="n">
        <v>20</v>
      </c>
      <c r="B27" s="8" t="n"/>
      <c r="C27" s="8" t="n"/>
      <c r="D27" s="9" t="n"/>
      <c r="E27" s="9" t="n"/>
      <c r="F27" s="10" t="n"/>
      <c r="G27" s="7">
        <f>IF(OR(D27="",E27=""),"",E27-D27+1)</f>
        <v/>
      </c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  <c r="R27" s="7" t="n"/>
      <c r="S27" s="7" t="n"/>
      <c r="T27" s="7" t="n"/>
      <c r="U27" s="7" t="n"/>
      <c r="V27" s="7" t="n"/>
      <c r="W27" s="7" t="n"/>
      <c r="X27" s="7" t="n"/>
      <c r="Y27" s="7" t="n"/>
      <c r="Z27" s="7" t="n"/>
      <c r="AA27" s="7" t="n"/>
      <c r="AB27" s="7" t="n"/>
      <c r="AC27" s="7" t="n"/>
      <c r="AD27" s="7" t="n"/>
      <c r="AE27" s="7" t="n"/>
      <c r="AF27" s="7" t="n"/>
      <c r="AG27" s="7" t="n"/>
      <c r="AH27" s="7" t="n"/>
      <c r="AI27" s="7" t="n"/>
      <c r="AJ27" s="7" t="n"/>
      <c r="AK27" s="7" t="n"/>
      <c r="AL27" s="7" t="n"/>
      <c r="AM27" s="7" t="n"/>
      <c r="AN27" s="7" t="n"/>
      <c r="AO27" s="7" t="n"/>
      <c r="AP27" s="7" t="n"/>
      <c r="AQ27" s="7" t="n"/>
      <c r="AR27" s="7" t="n"/>
      <c r="AS27" s="7" t="n"/>
      <c r="AT27" s="7" t="n"/>
      <c r="AU27" s="7" t="n"/>
      <c r="AV27" s="7" t="n"/>
      <c r="AW27" s="7" t="n"/>
      <c r="AX27" s="7" t="n"/>
      <c r="AY27" s="7" t="n"/>
      <c r="AZ27" s="7" t="n"/>
      <c r="BA27" s="7" t="n"/>
      <c r="BB27" s="7" t="n"/>
      <c r="BC27" s="7" t="n"/>
      <c r="BD27" s="7" t="n"/>
      <c r="BE27" s="7" t="n"/>
      <c r="BF27" s="7" t="n"/>
      <c r="BG27" s="7" t="n"/>
    </row>
    <row r="28">
      <c r="A28" s="7" t="n">
        <v>21</v>
      </c>
      <c r="B28" s="8" t="n"/>
      <c r="C28" s="8" t="n"/>
      <c r="D28" s="9" t="n"/>
      <c r="E28" s="9" t="n"/>
      <c r="F28" s="10" t="n"/>
      <c r="G28" s="7">
        <f>IF(OR(D28="",E28=""),"",E28-D28+1)</f>
        <v/>
      </c>
      <c r="H28" s="7" t="n"/>
      <c r="I28" s="7" t="n"/>
      <c r="J28" s="7" t="n"/>
      <c r="K28" s="7" t="n"/>
      <c r="L28" s="7" t="n"/>
      <c r="M28" s="7" t="n"/>
      <c r="N28" s="7" t="n"/>
      <c r="O28" s="7" t="n"/>
      <c r="P28" s="7" t="n"/>
      <c r="Q28" s="7" t="n"/>
      <c r="R28" s="7" t="n"/>
      <c r="S28" s="7" t="n"/>
      <c r="T28" s="7" t="n"/>
      <c r="U28" s="7" t="n"/>
      <c r="V28" s="7" t="n"/>
      <c r="W28" s="7" t="n"/>
      <c r="X28" s="7" t="n"/>
      <c r="Y28" s="7" t="n"/>
      <c r="Z28" s="7" t="n"/>
      <c r="AA28" s="7" t="n"/>
      <c r="AB28" s="7" t="n"/>
      <c r="AC28" s="7" t="n"/>
      <c r="AD28" s="7" t="n"/>
      <c r="AE28" s="7" t="n"/>
      <c r="AF28" s="7" t="n"/>
      <c r="AG28" s="7" t="n"/>
      <c r="AH28" s="7" t="n"/>
      <c r="AI28" s="7" t="n"/>
      <c r="AJ28" s="7" t="n"/>
      <c r="AK28" s="7" t="n"/>
      <c r="AL28" s="7" t="n"/>
      <c r="AM28" s="7" t="n"/>
      <c r="AN28" s="7" t="n"/>
      <c r="AO28" s="7" t="n"/>
      <c r="AP28" s="7" t="n"/>
      <c r="AQ28" s="7" t="n"/>
      <c r="AR28" s="7" t="n"/>
      <c r="AS28" s="7" t="n"/>
      <c r="AT28" s="7" t="n"/>
      <c r="AU28" s="7" t="n"/>
      <c r="AV28" s="7" t="n"/>
      <c r="AW28" s="7" t="n"/>
      <c r="AX28" s="7" t="n"/>
      <c r="AY28" s="7" t="n"/>
      <c r="AZ28" s="7" t="n"/>
      <c r="BA28" s="7" t="n"/>
      <c r="BB28" s="7" t="n"/>
      <c r="BC28" s="7" t="n"/>
      <c r="BD28" s="7" t="n"/>
      <c r="BE28" s="7" t="n"/>
      <c r="BF28" s="7" t="n"/>
      <c r="BG28" s="7" t="n"/>
    </row>
    <row r="29">
      <c r="A29" s="7" t="n">
        <v>22</v>
      </c>
      <c r="B29" s="8" t="n"/>
      <c r="C29" s="8" t="n"/>
      <c r="D29" s="9" t="n"/>
      <c r="E29" s="9" t="n"/>
      <c r="F29" s="10" t="n"/>
      <c r="G29" s="7">
        <f>IF(OR(D29="",E29=""),"",E29-D29+1)</f>
        <v/>
      </c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  <c r="R29" s="7" t="n"/>
      <c r="S29" s="7" t="n"/>
      <c r="T29" s="7" t="n"/>
      <c r="U29" s="7" t="n"/>
      <c r="V29" s="7" t="n"/>
      <c r="W29" s="7" t="n"/>
      <c r="X29" s="7" t="n"/>
      <c r="Y29" s="7" t="n"/>
      <c r="Z29" s="7" t="n"/>
      <c r="AA29" s="7" t="n"/>
      <c r="AB29" s="7" t="n"/>
      <c r="AC29" s="7" t="n"/>
      <c r="AD29" s="7" t="n"/>
      <c r="AE29" s="7" t="n"/>
      <c r="AF29" s="7" t="n"/>
      <c r="AG29" s="7" t="n"/>
      <c r="AH29" s="7" t="n"/>
      <c r="AI29" s="7" t="n"/>
      <c r="AJ29" s="7" t="n"/>
      <c r="AK29" s="7" t="n"/>
      <c r="AL29" s="7" t="n"/>
      <c r="AM29" s="7" t="n"/>
      <c r="AN29" s="7" t="n"/>
      <c r="AO29" s="7" t="n"/>
      <c r="AP29" s="7" t="n"/>
      <c r="AQ29" s="7" t="n"/>
      <c r="AR29" s="7" t="n"/>
      <c r="AS29" s="7" t="n"/>
      <c r="AT29" s="7" t="n"/>
      <c r="AU29" s="7" t="n"/>
      <c r="AV29" s="7" t="n"/>
      <c r="AW29" s="7" t="n"/>
      <c r="AX29" s="7" t="n"/>
      <c r="AY29" s="7" t="n"/>
      <c r="AZ29" s="7" t="n"/>
      <c r="BA29" s="7" t="n"/>
      <c r="BB29" s="7" t="n"/>
      <c r="BC29" s="7" t="n"/>
      <c r="BD29" s="7" t="n"/>
      <c r="BE29" s="7" t="n"/>
      <c r="BF29" s="7" t="n"/>
      <c r="BG29" s="7" t="n"/>
    </row>
    <row r="30">
      <c r="A30" s="7" t="n">
        <v>23</v>
      </c>
      <c r="B30" s="8" t="n"/>
      <c r="C30" s="8" t="n"/>
      <c r="D30" s="9" t="n"/>
      <c r="E30" s="9" t="n"/>
      <c r="F30" s="10" t="n"/>
      <c r="G30" s="7">
        <f>IF(OR(D30="",E30=""),"",E30-D30+1)</f>
        <v/>
      </c>
      <c r="H30" s="7" t="n"/>
      <c r="I30" s="7" t="n"/>
      <c r="J30" s="7" t="n"/>
      <c r="K30" s="7" t="n"/>
      <c r="L30" s="7" t="n"/>
      <c r="M30" s="7" t="n"/>
      <c r="N30" s="7" t="n"/>
      <c r="O30" s="7" t="n"/>
      <c r="P30" s="7" t="n"/>
      <c r="Q30" s="7" t="n"/>
      <c r="R30" s="7" t="n"/>
      <c r="S30" s="7" t="n"/>
      <c r="T30" s="7" t="n"/>
      <c r="U30" s="7" t="n"/>
      <c r="V30" s="7" t="n"/>
      <c r="W30" s="7" t="n"/>
      <c r="X30" s="7" t="n"/>
      <c r="Y30" s="7" t="n"/>
      <c r="Z30" s="7" t="n"/>
      <c r="AA30" s="7" t="n"/>
      <c r="AB30" s="7" t="n"/>
      <c r="AC30" s="7" t="n"/>
      <c r="AD30" s="7" t="n"/>
      <c r="AE30" s="7" t="n"/>
      <c r="AF30" s="7" t="n"/>
      <c r="AG30" s="7" t="n"/>
      <c r="AH30" s="7" t="n"/>
      <c r="AI30" s="7" t="n"/>
      <c r="AJ30" s="7" t="n"/>
      <c r="AK30" s="7" t="n"/>
      <c r="AL30" s="7" t="n"/>
      <c r="AM30" s="7" t="n"/>
      <c r="AN30" s="7" t="n"/>
      <c r="AO30" s="7" t="n"/>
      <c r="AP30" s="7" t="n"/>
      <c r="AQ30" s="7" t="n"/>
      <c r="AR30" s="7" t="n"/>
      <c r="AS30" s="7" t="n"/>
      <c r="AT30" s="7" t="n"/>
      <c r="AU30" s="7" t="n"/>
      <c r="AV30" s="7" t="n"/>
      <c r="AW30" s="7" t="n"/>
      <c r="AX30" s="7" t="n"/>
      <c r="AY30" s="7" t="n"/>
      <c r="AZ30" s="7" t="n"/>
      <c r="BA30" s="7" t="n"/>
      <c r="BB30" s="7" t="n"/>
      <c r="BC30" s="7" t="n"/>
      <c r="BD30" s="7" t="n"/>
      <c r="BE30" s="7" t="n"/>
      <c r="BF30" s="7" t="n"/>
      <c r="BG30" s="7" t="n"/>
    </row>
    <row r="31">
      <c r="A31" s="7" t="n">
        <v>24</v>
      </c>
      <c r="B31" s="8" t="n"/>
      <c r="C31" s="8" t="n"/>
      <c r="D31" s="9" t="n"/>
      <c r="E31" s="9" t="n"/>
      <c r="F31" s="10" t="n"/>
      <c r="G31" s="7">
        <f>IF(OR(D31="",E31=""),"",E31-D31+1)</f>
        <v/>
      </c>
      <c r="H31" s="7" t="n"/>
      <c r="I31" s="7" t="n"/>
      <c r="J31" s="7" t="n"/>
      <c r="K31" s="7" t="n"/>
      <c r="L31" s="7" t="n"/>
      <c r="M31" s="7" t="n"/>
      <c r="N31" s="7" t="n"/>
      <c r="O31" s="7" t="n"/>
      <c r="P31" s="7" t="n"/>
      <c r="Q31" s="7" t="n"/>
      <c r="R31" s="7" t="n"/>
      <c r="S31" s="7" t="n"/>
      <c r="T31" s="7" t="n"/>
      <c r="U31" s="7" t="n"/>
      <c r="V31" s="7" t="n"/>
      <c r="W31" s="7" t="n"/>
      <c r="X31" s="7" t="n"/>
      <c r="Y31" s="7" t="n"/>
      <c r="Z31" s="7" t="n"/>
      <c r="AA31" s="7" t="n"/>
      <c r="AB31" s="7" t="n"/>
      <c r="AC31" s="7" t="n"/>
      <c r="AD31" s="7" t="n"/>
      <c r="AE31" s="7" t="n"/>
      <c r="AF31" s="7" t="n"/>
      <c r="AG31" s="7" t="n"/>
      <c r="AH31" s="7" t="n"/>
      <c r="AI31" s="7" t="n"/>
      <c r="AJ31" s="7" t="n"/>
      <c r="AK31" s="7" t="n"/>
      <c r="AL31" s="7" t="n"/>
      <c r="AM31" s="7" t="n"/>
      <c r="AN31" s="7" t="n"/>
      <c r="AO31" s="7" t="n"/>
      <c r="AP31" s="7" t="n"/>
      <c r="AQ31" s="7" t="n"/>
      <c r="AR31" s="7" t="n"/>
      <c r="AS31" s="7" t="n"/>
      <c r="AT31" s="7" t="n"/>
      <c r="AU31" s="7" t="n"/>
      <c r="AV31" s="7" t="n"/>
      <c r="AW31" s="7" t="n"/>
      <c r="AX31" s="7" t="n"/>
      <c r="AY31" s="7" t="n"/>
      <c r="AZ31" s="7" t="n"/>
      <c r="BA31" s="7" t="n"/>
      <c r="BB31" s="7" t="n"/>
      <c r="BC31" s="7" t="n"/>
      <c r="BD31" s="7" t="n"/>
      <c r="BE31" s="7" t="n"/>
      <c r="BF31" s="7" t="n"/>
      <c r="BG31" s="7" t="n"/>
    </row>
    <row r="32">
      <c r="A32" s="7" t="n">
        <v>25</v>
      </c>
      <c r="B32" s="8" t="n"/>
      <c r="C32" s="8" t="n"/>
      <c r="D32" s="9" t="n"/>
      <c r="E32" s="9" t="n"/>
      <c r="F32" s="10" t="n"/>
      <c r="G32" s="7">
        <f>IF(OR(D32="",E32=""),"",E32-D32+1)</f>
        <v/>
      </c>
      <c r="H32" s="7" t="n"/>
      <c r="I32" s="7" t="n"/>
      <c r="J32" s="7" t="n"/>
      <c r="K32" s="7" t="n"/>
      <c r="L32" s="7" t="n"/>
      <c r="M32" s="7" t="n"/>
      <c r="N32" s="7" t="n"/>
      <c r="O32" s="7" t="n"/>
      <c r="P32" s="7" t="n"/>
      <c r="Q32" s="7" t="n"/>
      <c r="R32" s="7" t="n"/>
      <c r="S32" s="7" t="n"/>
      <c r="T32" s="7" t="n"/>
      <c r="U32" s="7" t="n"/>
      <c r="V32" s="7" t="n"/>
      <c r="W32" s="7" t="n"/>
      <c r="X32" s="7" t="n"/>
      <c r="Y32" s="7" t="n"/>
      <c r="Z32" s="7" t="n"/>
      <c r="AA32" s="7" t="n"/>
      <c r="AB32" s="7" t="n"/>
      <c r="AC32" s="7" t="n"/>
      <c r="AD32" s="7" t="n"/>
      <c r="AE32" s="7" t="n"/>
      <c r="AF32" s="7" t="n"/>
      <c r="AG32" s="7" t="n"/>
      <c r="AH32" s="7" t="n"/>
      <c r="AI32" s="7" t="n"/>
      <c r="AJ32" s="7" t="n"/>
      <c r="AK32" s="7" t="n"/>
      <c r="AL32" s="7" t="n"/>
      <c r="AM32" s="7" t="n"/>
      <c r="AN32" s="7" t="n"/>
      <c r="AO32" s="7" t="n"/>
      <c r="AP32" s="7" t="n"/>
      <c r="AQ32" s="7" t="n"/>
      <c r="AR32" s="7" t="n"/>
      <c r="AS32" s="7" t="n"/>
      <c r="AT32" s="7" t="n"/>
      <c r="AU32" s="7" t="n"/>
      <c r="AV32" s="7" t="n"/>
      <c r="AW32" s="7" t="n"/>
      <c r="AX32" s="7" t="n"/>
      <c r="AY32" s="7" t="n"/>
      <c r="AZ32" s="7" t="n"/>
      <c r="BA32" s="7" t="n"/>
      <c r="BB32" s="7" t="n"/>
      <c r="BC32" s="7" t="n"/>
      <c r="BD32" s="7" t="n"/>
      <c r="BE32" s="7" t="n"/>
      <c r="BF32" s="7" t="n"/>
      <c r="BG32" s="7" t="n"/>
    </row>
    <row r="33">
      <c r="A33" s="7" t="n">
        <v>26</v>
      </c>
      <c r="B33" s="8" t="n"/>
      <c r="C33" s="8" t="n"/>
      <c r="D33" s="9" t="n"/>
      <c r="E33" s="9" t="n"/>
      <c r="F33" s="10" t="n"/>
      <c r="G33" s="7">
        <f>IF(OR(D33="",E33=""),"",E33-D33+1)</f>
        <v/>
      </c>
      <c r="H33" s="7" t="n"/>
      <c r="I33" s="7" t="n"/>
      <c r="J33" s="7" t="n"/>
      <c r="K33" s="7" t="n"/>
      <c r="L33" s="7" t="n"/>
      <c r="M33" s="7" t="n"/>
      <c r="N33" s="7" t="n"/>
      <c r="O33" s="7" t="n"/>
      <c r="P33" s="7" t="n"/>
      <c r="Q33" s="7" t="n"/>
      <c r="R33" s="7" t="n"/>
      <c r="S33" s="7" t="n"/>
      <c r="T33" s="7" t="n"/>
      <c r="U33" s="7" t="n"/>
      <c r="V33" s="7" t="n"/>
      <c r="W33" s="7" t="n"/>
      <c r="X33" s="7" t="n"/>
      <c r="Y33" s="7" t="n"/>
      <c r="Z33" s="7" t="n"/>
      <c r="AA33" s="7" t="n"/>
      <c r="AB33" s="7" t="n"/>
      <c r="AC33" s="7" t="n"/>
      <c r="AD33" s="7" t="n"/>
      <c r="AE33" s="7" t="n"/>
      <c r="AF33" s="7" t="n"/>
      <c r="AG33" s="7" t="n"/>
      <c r="AH33" s="7" t="n"/>
      <c r="AI33" s="7" t="n"/>
      <c r="AJ33" s="7" t="n"/>
      <c r="AK33" s="7" t="n"/>
      <c r="AL33" s="7" t="n"/>
      <c r="AM33" s="7" t="n"/>
      <c r="AN33" s="7" t="n"/>
      <c r="AO33" s="7" t="n"/>
      <c r="AP33" s="7" t="n"/>
      <c r="AQ33" s="7" t="n"/>
      <c r="AR33" s="7" t="n"/>
      <c r="AS33" s="7" t="n"/>
      <c r="AT33" s="7" t="n"/>
      <c r="AU33" s="7" t="n"/>
      <c r="AV33" s="7" t="n"/>
      <c r="AW33" s="7" t="n"/>
      <c r="AX33" s="7" t="n"/>
      <c r="AY33" s="7" t="n"/>
      <c r="AZ33" s="7" t="n"/>
      <c r="BA33" s="7" t="n"/>
      <c r="BB33" s="7" t="n"/>
      <c r="BC33" s="7" t="n"/>
      <c r="BD33" s="7" t="n"/>
      <c r="BE33" s="7" t="n"/>
      <c r="BF33" s="7" t="n"/>
      <c r="BG33" s="7" t="n"/>
    </row>
    <row r="34">
      <c r="A34" s="7" t="n">
        <v>27</v>
      </c>
      <c r="B34" s="8" t="n"/>
      <c r="C34" s="8" t="n"/>
      <c r="D34" s="9" t="n"/>
      <c r="E34" s="9" t="n"/>
      <c r="F34" s="10" t="n"/>
      <c r="G34" s="7">
        <f>IF(OR(D34="",E34=""),"",E34-D34+1)</f>
        <v/>
      </c>
      <c r="H34" s="7" t="n"/>
      <c r="I34" s="7" t="n"/>
      <c r="J34" s="7" t="n"/>
      <c r="K34" s="7" t="n"/>
      <c r="L34" s="7" t="n"/>
      <c r="M34" s="7" t="n"/>
      <c r="N34" s="7" t="n"/>
      <c r="O34" s="7" t="n"/>
      <c r="P34" s="7" t="n"/>
      <c r="Q34" s="7" t="n"/>
      <c r="R34" s="7" t="n"/>
      <c r="S34" s="7" t="n"/>
      <c r="T34" s="7" t="n"/>
      <c r="U34" s="7" t="n"/>
      <c r="V34" s="7" t="n"/>
      <c r="W34" s="7" t="n"/>
      <c r="X34" s="7" t="n"/>
      <c r="Y34" s="7" t="n"/>
      <c r="Z34" s="7" t="n"/>
      <c r="AA34" s="7" t="n"/>
      <c r="AB34" s="7" t="n"/>
      <c r="AC34" s="7" t="n"/>
      <c r="AD34" s="7" t="n"/>
      <c r="AE34" s="7" t="n"/>
      <c r="AF34" s="7" t="n"/>
      <c r="AG34" s="7" t="n"/>
      <c r="AH34" s="7" t="n"/>
      <c r="AI34" s="7" t="n"/>
      <c r="AJ34" s="7" t="n"/>
      <c r="AK34" s="7" t="n"/>
      <c r="AL34" s="7" t="n"/>
      <c r="AM34" s="7" t="n"/>
      <c r="AN34" s="7" t="n"/>
      <c r="AO34" s="7" t="n"/>
      <c r="AP34" s="7" t="n"/>
      <c r="AQ34" s="7" t="n"/>
      <c r="AR34" s="7" t="n"/>
      <c r="AS34" s="7" t="n"/>
      <c r="AT34" s="7" t="n"/>
      <c r="AU34" s="7" t="n"/>
      <c r="AV34" s="7" t="n"/>
      <c r="AW34" s="7" t="n"/>
      <c r="AX34" s="7" t="n"/>
      <c r="AY34" s="7" t="n"/>
      <c r="AZ34" s="7" t="n"/>
      <c r="BA34" s="7" t="n"/>
      <c r="BB34" s="7" t="n"/>
      <c r="BC34" s="7" t="n"/>
      <c r="BD34" s="7" t="n"/>
      <c r="BE34" s="7" t="n"/>
      <c r="BF34" s="7" t="n"/>
      <c r="BG34" s="7" t="n"/>
    </row>
    <row r="35">
      <c r="A35" s="7" t="n">
        <v>28</v>
      </c>
      <c r="B35" s="8" t="n"/>
      <c r="C35" s="8" t="n"/>
      <c r="D35" s="9" t="n"/>
      <c r="E35" s="9" t="n"/>
      <c r="F35" s="10" t="n"/>
      <c r="G35" s="7">
        <f>IF(OR(D35="",E35=""),"",E35-D35+1)</f>
        <v/>
      </c>
      <c r="H35" s="7" t="n"/>
      <c r="I35" s="7" t="n"/>
      <c r="J35" s="7" t="n"/>
      <c r="K35" s="7" t="n"/>
      <c r="L35" s="7" t="n"/>
      <c r="M35" s="7" t="n"/>
      <c r="N35" s="7" t="n"/>
      <c r="O35" s="7" t="n"/>
      <c r="P35" s="7" t="n"/>
      <c r="Q35" s="7" t="n"/>
      <c r="R35" s="7" t="n"/>
      <c r="S35" s="7" t="n"/>
      <c r="T35" s="7" t="n"/>
      <c r="U35" s="7" t="n"/>
      <c r="V35" s="7" t="n"/>
      <c r="W35" s="7" t="n"/>
      <c r="X35" s="7" t="n"/>
      <c r="Y35" s="7" t="n"/>
      <c r="Z35" s="7" t="n"/>
      <c r="AA35" s="7" t="n"/>
      <c r="AB35" s="7" t="n"/>
      <c r="AC35" s="7" t="n"/>
      <c r="AD35" s="7" t="n"/>
      <c r="AE35" s="7" t="n"/>
      <c r="AF35" s="7" t="n"/>
      <c r="AG35" s="7" t="n"/>
      <c r="AH35" s="7" t="n"/>
      <c r="AI35" s="7" t="n"/>
      <c r="AJ35" s="7" t="n"/>
      <c r="AK35" s="7" t="n"/>
      <c r="AL35" s="7" t="n"/>
      <c r="AM35" s="7" t="n"/>
      <c r="AN35" s="7" t="n"/>
      <c r="AO35" s="7" t="n"/>
      <c r="AP35" s="7" t="n"/>
      <c r="AQ35" s="7" t="n"/>
      <c r="AR35" s="7" t="n"/>
      <c r="AS35" s="7" t="n"/>
      <c r="AT35" s="7" t="n"/>
      <c r="AU35" s="7" t="n"/>
      <c r="AV35" s="7" t="n"/>
      <c r="AW35" s="7" t="n"/>
      <c r="AX35" s="7" t="n"/>
      <c r="AY35" s="7" t="n"/>
      <c r="AZ35" s="7" t="n"/>
      <c r="BA35" s="7" t="n"/>
      <c r="BB35" s="7" t="n"/>
      <c r="BC35" s="7" t="n"/>
      <c r="BD35" s="7" t="n"/>
      <c r="BE35" s="7" t="n"/>
      <c r="BF35" s="7" t="n"/>
      <c r="BG35" s="7" t="n"/>
    </row>
    <row r="36">
      <c r="A36" s="7" t="n">
        <v>29</v>
      </c>
      <c r="B36" s="8" t="n"/>
      <c r="C36" s="8" t="n"/>
      <c r="D36" s="9" t="n"/>
      <c r="E36" s="9" t="n"/>
      <c r="F36" s="10" t="n"/>
      <c r="G36" s="7">
        <f>IF(OR(D36="",E36=""),"",E36-D36+1)</f>
        <v/>
      </c>
      <c r="H36" s="7" t="n"/>
      <c r="I36" s="7" t="n"/>
      <c r="J36" s="7" t="n"/>
      <c r="K36" s="7" t="n"/>
      <c r="L36" s="7" t="n"/>
      <c r="M36" s="7" t="n"/>
      <c r="N36" s="7" t="n"/>
      <c r="O36" s="7" t="n"/>
      <c r="P36" s="7" t="n"/>
      <c r="Q36" s="7" t="n"/>
      <c r="R36" s="7" t="n"/>
      <c r="S36" s="7" t="n"/>
      <c r="T36" s="7" t="n"/>
      <c r="U36" s="7" t="n"/>
      <c r="V36" s="7" t="n"/>
      <c r="W36" s="7" t="n"/>
      <c r="X36" s="7" t="n"/>
      <c r="Y36" s="7" t="n"/>
      <c r="Z36" s="7" t="n"/>
      <c r="AA36" s="7" t="n"/>
      <c r="AB36" s="7" t="n"/>
      <c r="AC36" s="7" t="n"/>
      <c r="AD36" s="7" t="n"/>
      <c r="AE36" s="7" t="n"/>
      <c r="AF36" s="7" t="n"/>
      <c r="AG36" s="7" t="n"/>
      <c r="AH36" s="7" t="n"/>
      <c r="AI36" s="7" t="n"/>
      <c r="AJ36" s="7" t="n"/>
      <c r="AK36" s="7" t="n"/>
      <c r="AL36" s="7" t="n"/>
      <c r="AM36" s="7" t="n"/>
      <c r="AN36" s="7" t="n"/>
      <c r="AO36" s="7" t="n"/>
      <c r="AP36" s="7" t="n"/>
      <c r="AQ36" s="7" t="n"/>
      <c r="AR36" s="7" t="n"/>
      <c r="AS36" s="7" t="n"/>
      <c r="AT36" s="7" t="n"/>
      <c r="AU36" s="7" t="n"/>
      <c r="AV36" s="7" t="n"/>
      <c r="AW36" s="7" t="n"/>
      <c r="AX36" s="7" t="n"/>
      <c r="AY36" s="7" t="n"/>
      <c r="AZ36" s="7" t="n"/>
      <c r="BA36" s="7" t="n"/>
      <c r="BB36" s="7" t="n"/>
      <c r="BC36" s="7" t="n"/>
      <c r="BD36" s="7" t="n"/>
      <c r="BE36" s="7" t="n"/>
      <c r="BF36" s="7" t="n"/>
      <c r="BG36" s="7" t="n"/>
    </row>
    <row r="37">
      <c r="A37" s="7" t="n">
        <v>30</v>
      </c>
      <c r="B37" s="8" t="n"/>
      <c r="C37" s="8" t="n"/>
      <c r="D37" s="9" t="n"/>
      <c r="E37" s="9" t="n"/>
      <c r="F37" s="10" t="n"/>
      <c r="G37" s="7">
        <f>IF(OR(D37="",E37=""),"",E37-D37+1)</f>
        <v/>
      </c>
      <c r="H37" s="7" t="n"/>
      <c r="I37" s="7" t="n"/>
      <c r="J37" s="7" t="n"/>
      <c r="K37" s="7" t="n"/>
      <c r="L37" s="7" t="n"/>
      <c r="M37" s="7" t="n"/>
      <c r="N37" s="7" t="n"/>
      <c r="O37" s="7" t="n"/>
      <c r="P37" s="7" t="n"/>
      <c r="Q37" s="7" t="n"/>
      <c r="R37" s="7" t="n"/>
      <c r="S37" s="7" t="n"/>
      <c r="T37" s="7" t="n"/>
      <c r="U37" s="7" t="n"/>
      <c r="V37" s="7" t="n"/>
      <c r="W37" s="7" t="n"/>
      <c r="X37" s="7" t="n"/>
      <c r="Y37" s="7" t="n"/>
      <c r="Z37" s="7" t="n"/>
      <c r="AA37" s="7" t="n"/>
      <c r="AB37" s="7" t="n"/>
      <c r="AC37" s="7" t="n"/>
      <c r="AD37" s="7" t="n"/>
      <c r="AE37" s="7" t="n"/>
      <c r="AF37" s="7" t="n"/>
      <c r="AG37" s="7" t="n"/>
      <c r="AH37" s="7" t="n"/>
      <c r="AI37" s="7" t="n"/>
      <c r="AJ37" s="7" t="n"/>
      <c r="AK37" s="7" t="n"/>
      <c r="AL37" s="7" t="n"/>
      <c r="AM37" s="7" t="n"/>
      <c r="AN37" s="7" t="n"/>
      <c r="AO37" s="7" t="n"/>
      <c r="AP37" s="7" t="n"/>
      <c r="AQ37" s="7" t="n"/>
      <c r="AR37" s="7" t="n"/>
      <c r="AS37" s="7" t="n"/>
      <c r="AT37" s="7" t="n"/>
      <c r="AU37" s="7" t="n"/>
      <c r="AV37" s="7" t="n"/>
      <c r="AW37" s="7" t="n"/>
      <c r="AX37" s="7" t="n"/>
      <c r="AY37" s="7" t="n"/>
      <c r="AZ37" s="7" t="n"/>
      <c r="BA37" s="7" t="n"/>
      <c r="BB37" s="7" t="n"/>
      <c r="BC37" s="7" t="n"/>
      <c r="BD37" s="7" t="n"/>
      <c r="BE37" s="7" t="n"/>
      <c r="BF37" s="7" t="n"/>
      <c r="BG37" s="7" t="n"/>
    </row>
    <row r="38">
      <c r="A38" s="7" t="n">
        <v>31</v>
      </c>
      <c r="B38" s="8" t="n"/>
      <c r="C38" s="8" t="n"/>
      <c r="D38" s="9" t="n"/>
      <c r="E38" s="9" t="n"/>
      <c r="F38" s="10" t="n"/>
      <c r="G38" s="7">
        <f>IF(OR(D38="",E38=""),"",E38-D38+1)</f>
        <v/>
      </c>
      <c r="H38" s="7" t="n"/>
      <c r="I38" s="7" t="n"/>
      <c r="J38" s="7" t="n"/>
      <c r="K38" s="7" t="n"/>
      <c r="L38" s="7" t="n"/>
      <c r="M38" s="7" t="n"/>
      <c r="N38" s="7" t="n"/>
      <c r="O38" s="7" t="n"/>
      <c r="P38" s="7" t="n"/>
      <c r="Q38" s="7" t="n"/>
      <c r="R38" s="7" t="n"/>
      <c r="S38" s="7" t="n"/>
      <c r="T38" s="7" t="n"/>
      <c r="U38" s="7" t="n"/>
      <c r="V38" s="7" t="n"/>
      <c r="W38" s="7" t="n"/>
      <c r="X38" s="7" t="n"/>
      <c r="Y38" s="7" t="n"/>
      <c r="Z38" s="7" t="n"/>
      <c r="AA38" s="7" t="n"/>
      <c r="AB38" s="7" t="n"/>
      <c r="AC38" s="7" t="n"/>
      <c r="AD38" s="7" t="n"/>
      <c r="AE38" s="7" t="n"/>
      <c r="AF38" s="7" t="n"/>
      <c r="AG38" s="7" t="n"/>
      <c r="AH38" s="7" t="n"/>
      <c r="AI38" s="7" t="n"/>
      <c r="AJ38" s="7" t="n"/>
      <c r="AK38" s="7" t="n"/>
      <c r="AL38" s="7" t="n"/>
      <c r="AM38" s="7" t="n"/>
      <c r="AN38" s="7" t="n"/>
      <c r="AO38" s="7" t="n"/>
      <c r="AP38" s="7" t="n"/>
      <c r="AQ38" s="7" t="n"/>
      <c r="AR38" s="7" t="n"/>
      <c r="AS38" s="7" t="n"/>
      <c r="AT38" s="7" t="n"/>
      <c r="AU38" s="7" t="n"/>
      <c r="AV38" s="7" t="n"/>
      <c r="AW38" s="7" t="n"/>
      <c r="AX38" s="7" t="n"/>
      <c r="AY38" s="7" t="n"/>
      <c r="AZ38" s="7" t="n"/>
      <c r="BA38" s="7" t="n"/>
      <c r="BB38" s="7" t="n"/>
      <c r="BC38" s="7" t="n"/>
      <c r="BD38" s="7" t="n"/>
      <c r="BE38" s="7" t="n"/>
      <c r="BF38" s="7" t="n"/>
      <c r="BG38" s="7" t="n"/>
    </row>
    <row r="39">
      <c r="A39" s="7" t="n">
        <v>32</v>
      </c>
      <c r="B39" s="8" t="n"/>
      <c r="C39" s="8" t="n"/>
      <c r="D39" s="9" t="n"/>
      <c r="E39" s="9" t="n"/>
      <c r="F39" s="10" t="n"/>
      <c r="G39" s="7">
        <f>IF(OR(D39="",E39=""),"",E39-D39+1)</f>
        <v/>
      </c>
      <c r="H39" s="7" t="n"/>
      <c r="I39" s="7" t="n"/>
      <c r="J39" s="7" t="n"/>
      <c r="K39" s="7" t="n"/>
      <c r="L39" s="7" t="n"/>
      <c r="M39" s="7" t="n"/>
      <c r="N39" s="7" t="n"/>
      <c r="O39" s="7" t="n"/>
      <c r="P39" s="7" t="n"/>
      <c r="Q39" s="7" t="n"/>
      <c r="R39" s="7" t="n"/>
      <c r="S39" s="7" t="n"/>
      <c r="T39" s="7" t="n"/>
      <c r="U39" s="7" t="n"/>
      <c r="V39" s="7" t="n"/>
      <c r="W39" s="7" t="n"/>
      <c r="X39" s="7" t="n"/>
      <c r="Y39" s="7" t="n"/>
      <c r="Z39" s="7" t="n"/>
      <c r="AA39" s="7" t="n"/>
      <c r="AB39" s="7" t="n"/>
      <c r="AC39" s="7" t="n"/>
      <c r="AD39" s="7" t="n"/>
      <c r="AE39" s="7" t="n"/>
      <c r="AF39" s="7" t="n"/>
      <c r="AG39" s="7" t="n"/>
      <c r="AH39" s="7" t="n"/>
      <c r="AI39" s="7" t="n"/>
      <c r="AJ39" s="7" t="n"/>
      <c r="AK39" s="7" t="n"/>
      <c r="AL39" s="7" t="n"/>
      <c r="AM39" s="7" t="n"/>
      <c r="AN39" s="7" t="n"/>
      <c r="AO39" s="7" t="n"/>
      <c r="AP39" s="7" t="n"/>
      <c r="AQ39" s="7" t="n"/>
      <c r="AR39" s="7" t="n"/>
      <c r="AS39" s="7" t="n"/>
      <c r="AT39" s="7" t="n"/>
      <c r="AU39" s="7" t="n"/>
      <c r="AV39" s="7" t="n"/>
      <c r="AW39" s="7" t="n"/>
      <c r="AX39" s="7" t="n"/>
      <c r="AY39" s="7" t="n"/>
      <c r="AZ39" s="7" t="n"/>
      <c r="BA39" s="7" t="n"/>
      <c r="BB39" s="7" t="n"/>
      <c r="BC39" s="7" t="n"/>
      <c r="BD39" s="7" t="n"/>
      <c r="BE39" s="7" t="n"/>
      <c r="BF39" s="7" t="n"/>
      <c r="BG39" s="7" t="n"/>
    </row>
    <row r="40">
      <c r="A40" s="7" t="n">
        <v>33</v>
      </c>
      <c r="B40" s="8" t="n"/>
      <c r="C40" s="8" t="n"/>
      <c r="D40" s="9" t="n"/>
      <c r="E40" s="9" t="n"/>
      <c r="F40" s="10" t="n"/>
      <c r="G40" s="7">
        <f>IF(OR(D40="",E40=""),"",E40-D40+1)</f>
        <v/>
      </c>
      <c r="H40" s="7" t="n"/>
      <c r="I40" s="7" t="n"/>
      <c r="J40" s="7" t="n"/>
      <c r="K40" s="7" t="n"/>
      <c r="L40" s="7" t="n"/>
      <c r="M40" s="7" t="n"/>
      <c r="N40" s="7" t="n"/>
      <c r="O40" s="7" t="n"/>
      <c r="P40" s="7" t="n"/>
      <c r="Q40" s="7" t="n"/>
      <c r="R40" s="7" t="n"/>
      <c r="S40" s="7" t="n"/>
      <c r="T40" s="7" t="n"/>
      <c r="U40" s="7" t="n"/>
      <c r="V40" s="7" t="n"/>
      <c r="W40" s="7" t="n"/>
      <c r="X40" s="7" t="n"/>
      <c r="Y40" s="7" t="n"/>
      <c r="Z40" s="7" t="n"/>
      <c r="AA40" s="7" t="n"/>
      <c r="AB40" s="7" t="n"/>
      <c r="AC40" s="7" t="n"/>
      <c r="AD40" s="7" t="n"/>
      <c r="AE40" s="7" t="n"/>
      <c r="AF40" s="7" t="n"/>
      <c r="AG40" s="7" t="n"/>
      <c r="AH40" s="7" t="n"/>
      <c r="AI40" s="7" t="n"/>
      <c r="AJ40" s="7" t="n"/>
      <c r="AK40" s="7" t="n"/>
      <c r="AL40" s="7" t="n"/>
      <c r="AM40" s="7" t="n"/>
      <c r="AN40" s="7" t="n"/>
      <c r="AO40" s="7" t="n"/>
      <c r="AP40" s="7" t="n"/>
      <c r="AQ40" s="7" t="n"/>
      <c r="AR40" s="7" t="n"/>
      <c r="AS40" s="7" t="n"/>
      <c r="AT40" s="7" t="n"/>
      <c r="AU40" s="7" t="n"/>
      <c r="AV40" s="7" t="n"/>
      <c r="AW40" s="7" t="n"/>
      <c r="AX40" s="7" t="n"/>
      <c r="AY40" s="7" t="n"/>
      <c r="AZ40" s="7" t="n"/>
      <c r="BA40" s="7" t="n"/>
      <c r="BB40" s="7" t="n"/>
      <c r="BC40" s="7" t="n"/>
      <c r="BD40" s="7" t="n"/>
      <c r="BE40" s="7" t="n"/>
      <c r="BF40" s="7" t="n"/>
      <c r="BG40" s="7" t="n"/>
    </row>
    <row r="41">
      <c r="A41" s="7" t="n">
        <v>34</v>
      </c>
      <c r="B41" s="8" t="n"/>
      <c r="C41" s="8" t="n"/>
      <c r="D41" s="9" t="n"/>
      <c r="E41" s="9" t="n"/>
      <c r="F41" s="10" t="n"/>
      <c r="G41" s="7">
        <f>IF(OR(D41="",E41=""),"",E41-D41+1)</f>
        <v/>
      </c>
      <c r="H41" s="7" t="n"/>
      <c r="I41" s="7" t="n"/>
      <c r="J41" s="7" t="n"/>
      <c r="K41" s="7" t="n"/>
      <c r="L41" s="7" t="n"/>
      <c r="M41" s="7" t="n"/>
      <c r="N41" s="7" t="n"/>
      <c r="O41" s="7" t="n"/>
      <c r="P41" s="7" t="n"/>
      <c r="Q41" s="7" t="n"/>
      <c r="R41" s="7" t="n"/>
      <c r="S41" s="7" t="n"/>
      <c r="T41" s="7" t="n"/>
      <c r="U41" s="7" t="n"/>
      <c r="V41" s="7" t="n"/>
      <c r="W41" s="7" t="n"/>
      <c r="X41" s="7" t="n"/>
      <c r="Y41" s="7" t="n"/>
      <c r="Z41" s="7" t="n"/>
      <c r="AA41" s="7" t="n"/>
      <c r="AB41" s="7" t="n"/>
      <c r="AC41" s="7" t="n"/>
      <c r="AD41" s="7" t="n"/>
      <c r="AE41" s="7" t="n"/>
      <c r="AF41" s="7" t="n"/>
      <c r="AG41" s="7" t="n"/>
      <c r="AH41" s="7" t="n"/>
      <c r="AI41" s="7" t="n"/>
      <c r="AJ41" s="7" t="n"/>
      <c r="AK41" s="7" t="n"/>
      <c r="AL41" s="7" t="n"/>
      <c r="AM41" s="7" t="n"/>
      <c r="AN41" s="7" t="n"/>
      <c r="AO41" s="7" t="n"/>
      <c r="AP41" s="7" t="n"/>
      <c r="AQ41" s="7" t="n"/>
      <c r="AR41" s="7" t="n"/>
      <c r="AS41" s="7" t="n"/>
      <c r="AT41" s="7" t="n"/>
      <c r="AU41" s="7" t="n"/>
      <c r="AV41" s="7" t="n"/>
      <c r="AW41" s="7" t="n"/>
      <c r="AX41" s="7" t="n"/>
      <c r="AY41" s="7" t="n"/>
      <c r="AZ41" s="7" t="n"/>
      <c r="BA41" s="7" t="n"/>
      <c r="BB41" s="7" t="n"/>
      <c r="BC41" s="7" t="n"/>
      <c r="BD41" s="7" t="n"/>
      <c r="BE41" s="7" t="n"/>
      <c r="BF41" s="7" t="n"/>
      <c r="BG41" s="7" t="n"/>
    </row>
    <row r="42">
      <c r="A42" s="7" t="n">
        <v>35</v>
      </c>
      <c r="B42" s="8" t="n"/>
      <c r="C42" s="8" t="n"/>
      <c r="D42" s="9" t="n"/>
      <c r="E42" s="9" t="n"/>
      <c r="F42" s="10" t="n"/>
      <c r="G42" s="7">
        <f>IF(OR(D42="",E42=""),"",E42-D42+1)</f>
        <v/>
      </c>
      <c r="H42" s="7" t="n"/>
      <c r="I42" s="7" t="n"/>
      <c r="J42" s="7" t="n"/>
      <c r="K42" s="7" t="n"/>
      <c r="L42" s="7" t="n"/>
      <c r="M42" s="7" t="n"/>
      <c r="N42" s="7" t="n"/>
      <c r="O42" s="7" t="n"/>
      <c r="P42" s="7" t="n"/>
      <c r="Q42" s="7" t="n"/>
      <c r="R42" s="7" t="n"/>
      <c r="S42" s="7" t="n"/>
      <c r="T42" s="7" t="n"/>
      <c r="U42" s="7" t="n"/>
      <c r="V42" s="7" t="n"/>
      <c r="W42" s="7" t="n"/>
      <c r="X42" s="7" t="n"/>
      <c r="Y42" s="7" t="n"/>
      <c r="Z42" s="7" t="n"/>
      <c r="AA42" s="7" t="n"/>
      <c r="AB42" s="7" t="n"/>
      <c r="AC42" s="7" t="n"/>
      <c r="AD42" s="7" t="n"/>
      <c r="AE42" s="7" t="n"/>
      <c r="AF42" s="7" t="n"/>
      <c r="AG42" s="7" t="n"/>
      <c r="AH42" s="7" t="n"/>
      <c r="AI42" s="7" t="n"/>
      <c r="AJ42" s="7" t="n"/>
      <c r="AK42" s="7" t="n"/>
      <c r="AL42" s="7" t="n"/>
      <c r="AM42" s="7" t="n"/>
      <c r="AN42" s="7" t="n"/>
      <c r="AO42" s="7" t="n"/>
      <c r="AP42" s="7" t="n"/>
      <c r="AQ42" s="7" t="n"/>
      <c r="AR42" s="7" t="n"/>
      <c r="AS42" s="7" t="n"/>
      <c r="AT42" s="7" t="n"/>
      <c r="AU42" s="7" t="n"/>
      <c r="AV42" s="7" t="n"/>
      <c r="AW42" s="7" t="n"/>
      <c r="AX42" s="7" t="n"/>
      <c r="AY42" s="7" t="n"/>
      <c r="AZ42" s="7" t="n"/>
      <c r="BA42" s="7" t="n"/>
      <c r="BB42" s="7" t="n"/>
      <c r="BC42" s="7" t="n"/>
      <c r="BD42" s="7" t="n"/>
      <c r="BE42" s="7" t="n"/>
      <c r="BF42" s="7" t="n"/>
      <c r="BG42" s="7" t="n"/>
    </row>
    <row r="43">
      <c r="A43" s="7" t="n">
        <v>36</v>
      </c>
      <c r="B43" s="8" t="n"/>
      <c r="C43" s="8" t="n"/>
      <c r="D43" s="9" t="n"/>
      <c r="E43" s="9" t="n"/>
      <c r="F43" s="10" t="n"/>
      <c r="G43" s="7">
        <f>IF(OR(D43="",E43=""),"",E43-D43+1)</f>
        <v/>
      </c>
      <c r="H43" s="7" t="n"/>
      <c r="I43" s="7" t="n"/>
      <c r="J43" s="7" t="n"/>
      <c r="K43" s="7" t="n"/>
      <c r="L43" s="7" t="n"/>
      <c r="M43" s="7" t="n"/>
      <c r="N43" s="7" t="n"/>
      <c r="O43" s="7" t="n"/>
      <c r="P43" s="7" t="n"/>
      <c r="Q43" s="7" t="n"/>
      <c r="R43" s="7" t="n"/>
      <c r="S43" s="7" t="n"/>
      <c r="T43" s="7" t="n"/>
      <c r="U43" s="7" t="n"/>
      <c r="V43" s="7" t="n"/>
      <c r="W43" s="7" t="n"/>
      <c r="X43" s="7" t="n"/>
      <c r="Y43" s="7" t="n"/>
      <c r="Z43" s="7" t="n"/>
      <c r="AA43" s="7" t="n"/>
      <c r="AB43" s="7" t="n"/>
      <c r="AC43" s="7" t="n"/>
      <c r="AD43" s="7" t="n"/>
      <c r="AE43" s="7" t="n"/>
      <c r="AF43" s="7" t="n"/>
      <c r="AG43" s="7" t="n"/>
      <c r="AH43" s="7" t="n"/>
      <c r="AI43" s="7" t="n"/>
      <c r="AJ43" s="7" t="n"/>
      <c r="AK43" s="7" t="n"/>
      <c r="AL43" s="7" t="n"/>
      <c r="AM43" s="7" t="n"/>
      <c r="AN43" s="7" t="n"/>
      <c r="AO43" s="7" t="n"/>
      <c r="AP43" s="7" t="n"/>
      <c r="AQ43" s="7" t="n"/>
      <c r="AR43" s="7" t="n"/>
      <c r="AS43" s="7" t="n"/>
      <c r="AT43" s="7" t="n"/>
      <c r="AU43" s="7" t="n"/>
      <c r="AV43" s="7" t="n"/>
      <c r="AW43" s="7" t="n"/>
      <c r="AX43" s="7" t="n"/>
      <c r="AY43" s="7" t="n"/>
      <c r="AZ43" s="7" t="n"/>
      <c r="BA43" s="7" t="n"/>
      <c r="BB43" s="7" t="n"/>
      <c r="BC43" s="7" t="n"/>
      <c r="BD43" s="7" t="n"/>
      <c r="BE43" s="7" t="n"/>
      <c r="BF43" s="7" t="n"/>
      <c r="BG43" s="7" t="n"/>
    </row>
    <row r="44">
      <c r="A44" s="7" t="n">
        <v>37</v>
      </c>
      <c r="B44" s="8" t="n"/>
      <c r="C44" s="8" t="n"/>
      <c r="D44" s="9" t="n"/>
      <c r="E44" s="9" t="n"/>
      <c r="F44" s="10" t="n"/>
      <c r="G44" s="7">
        <f>IF(OR(D44="",E44=""),"",E44-D44+1)</f>
        <v/>
      </c>
      <c r="H44" s="7" t="n"/>
      <c r="I44" s="7" t="n"/>
      <c r="J44" s="7" t="n"/>
      <c r="K44" s="7" t="n"/>
      <c r="L44" s="7" t="n"/>
      <c r="M44" s="7" t="n"/>
      <c r="N44" s="7" t="n"/>
      <c r="O44" s="7" t="n"/>
      <c r="P44" s="7" t="n"/>
      <c r="Q44" s="7" t="n"/>
      <c r="R44" s="7" t="n"/>
      <c r="S44" s="7" t="n"/>
      <c r="T44" s="7" t="n"/>
      <c r="U44" s="7" t="n"/>
      <c r="V44" s="7" t="n"/>
      <c r="W44" s="7" t="n"/>
      <c r="X44" s="7" t="n"/>
      <c r="Y44" s="7" t="n"/>
      <c r="Z44" s="7" t="n"/>
      <c r="AA44" s="7" t="n"/>
      <c r="AB44" s="7" t="n"/>
      <c r="AC44" s="7" t="n"/>
      <c r="AD44" s="7" t="n"/>
      <c r="AE44" s="7" t="n"/>
      <c r="AF44" s="7" t="n"/>
      <c r="AG44" s="7" t="n"/>
      <c r="AH44" s="7" t="n"/>
      <c r="AI44" s="7" t="n"/>
      <c r="AJ44" s="7" t="n"/>
      <c r="AK44" s="7" t="n"/>
      <c r="AL44" s="7" t="n"/>
      <c r="AM44" s="7" t="n"/>
      <c r="AN44" s="7" t="n"/>
      <c r="AO44" s="7" t="n"/>
      <c r="AP44" s="7" t="n"/>
      <c r="AQ44" s="7" t="n"/>
      <c r="AR44" s="7" t="n"/>
      <c r="AS44" s="7" t="n"/>
      <c r="AT44" s="7" t="n"/>
      <c r="AU44" s="7" t="n"/>
      <c r="AV44" s="7" t="n"/>
      <c r="AW44" s="7" t="n"/>
      <c r="AX44" s="7" t="n"/>
      <c r="AY44" s="7" t="n"/>
      <c r="AZ44" s="7" t="n"/>
      <c r="BA44" s="7" t="n"/>
      <c r="BB44" s="7" t="n"/>
      <c r="BC44" s="7" t="n"/>
      <c r="BD44" s="7" t="n"/>
      <c r="BE44" s="7" t="n"/>
      <c r="BF44" s="7" t="n"/>
      <c r="BG44" s="7" t="n"/>
    </row>
    <row r="45">
      <c r="A45" s="7" t="n">
        <v>38</v>
      </c>
      <c r="B45" s="8" t="n"/>
      <c r="C45" s="8" t="n"/>
      <c r="D45" s="9" t="n"/>
      <c r="E45" s="9" t="n"/>
      <c r="F45" s="10" t="n"/>
      <c r="G45" s="7">
        <f>IF(OR(D45="",E45=""),"",E45-D45+1)</f>
        <v/>
      </c>
      <c r="H45" s="7" t="n"/>
      <c r="I45" s="7" t="n"/>
      <c r="J45" s="7" t="n"/>
      <c r="K45" s="7" t="n"/>
      <c r="L45" s="7" t="n"/>
      <c r="M45" s="7" t="n"/>
      <c r="N45" s="7" t="n"/>
      <c r="O45" s="7" t="n"/>
      <c r="P45" s="7" t="n"/>
      <c r="Q45" s="7" t="n"/>
      <c r="R45" s="7" t="n"/>
      <c r="S45" s="7" t="n"/>
      <c r="T45" s="7" t="n"/>
      <c r="U45" s="7" t="n"/>
      <c r="V45" s="7" t="n"/>
      <c r="W45" s="7" t="n"/>
      <c r="X45" s="7" t="n"/>
      <c r="Y45" s="7" t="n"/>
      <c r="Z45" s="7" t="n"/>
      <c r="AA45" s="7" t="n"/>
      <c r="AB45" s="7" t="n"/>
      <c r="AC45" s="7" t="n"/>
      <c r="AD45" s="7" t="n"/>
      <c r="AE45" s="7" t="n"/>
      <c r="AF45" s="7" t="n"/>
      <c r="AG45" s="7" t="n"/>
      <c r="AH45" s="7" t="n"/>
      <c r="AI45" s="7" t="n"/>
      <c r="AJ45" s="7" t="n"/>
      <c r="AK45" s="7" t="n"/>
      <c r="AL45" s="7" t="n"/>
      <c r="AM45" s="7" t="n"/>
      <c r="AN45" s="7" t="n"/>
      <c r="AO45" s="7" t="n"/>
      <c r="AP45" s="7" t="n"/>
      <c r="AQ45" s="7" t="n"/>
      <c r="AR45" s="7" t="n"/>
      <c r="AS45" s="7" t="n"/>
      <c r="AT45" s="7" t="n"/>
      <c r="AU45" s="7" t="n"/>
      <c r="AV45" s="7" t="n"/>
      <c r="AW45" s="7" t="n"/>
      <c r="AX45" s="7" t="n"/>
      <c r="AY45" s="7" t="n"/>
      <c r="AZ45" s="7" t="n"/>
      <c r="BA45" s="7" t="n"/>
      <c r="BB45" s="7" t="n"/>
      <c r="BC45" s="7" t="n"/>
      <c r="BD45" s="7" t="n"/>
      <c r="BE45" s="7" t="n"/>
      <c r="BF45" s="7" t="n"/>
      <c r="BG45" s="7" t="n"/>
    </row>
    <row r="46">
      <c r="A46" s="7" t="n">
        <v>39</v>
      </c>
      <c r="B46" s="8" t="n"/>
      <c r="C46" s="8" t="n"/>
      <c r="D46" s="9" t="n"/>
      <c r="E46" s="9" t="n"/>
      <c r="F46" s="10" t="n"/>
      <c r="G46" s="7">
        <f>IF(OR(D46="",E46=""),"",E46-D46+1)</f>
        <v/>
      </c>
      <c r="H46" s="7" t="n"/>
      <c r="I46" s="7" t="n"/>
      <c r="J46" s="7" t="n"/>
      <c r="K46" s="7" t="n"/>
      <c r="L46" s="7" t="n"/>
      <c r="M46" s="7" t="n"/>
      <c r="N46" s="7" t="n"/>
      <c r="O46" s="7" t="n"/>
      <c r="P46" s="7" t="n"/>
      <c r="Q46" s="7" t="n"/>
      <c r="R46" s="7" t="n"/>
      <c r="S46" s="7" t="n"/>
      <c r="T46" s="7" t="n"/>
      <c r="U46" s="7" t="n"/>
      <c r="V46" s="7" t="n"/>
      <c r="W46" s="7" t="n"/>
      <c r="X46" s="7" t="n"/>
      <c r="Y46" s="7" t="n"/>
      <c r="Z46" s="7" t="n"/>
      <c r="AA46" s="7" t="n"/>
      <c r="AB46" s="7" t="n"/>
      <c r="AC46" s="7" t="n"/>
      <c r="AD46" s="7" t="n"/>
      <c r="AE46" s="7" t="n"/>
      <c r="AF46" s="7" t="n"/>
      <c r="AG46" s="7" t="n"/>
      <c r="AH46" s="7" t="n"/>
      <c r="AI46" s="7" t="n"/>
      <c r="AJ46" s="7" t="n"/>
      <c r="AK46" s="7" t="n"/>
      <c r="AL46" s="7" t="n"/>
      <c r="AM46" s="7" t="n"/>
      <c r="AN46" s="7" t="n"/>
      <c r="AO46" s="7" t="n"/>
      <c r="AP46" s="7" t="n"/>
      <c r="AQ46" s="7" t="n"/>
      <c r="AR46" s="7" t="n"/>
      <c r="AS46" s="7" t="n"/>
      <c r="AT46" s="7" t="n"/>
      <c r="AU46" s="7" t="n"/>
      <c r="AV46" s="7" t="n"/>
      <c r="AW46" s="7" t="n"/>
      <c r="AX46" s="7" t="n"/>
      <c r="AY46" s="7" t="n"/>
      <c r="AZ46" s="7" t="n"/>
      <c r="BA46" s="7" t="n"/>
      <c r="BB46" s="7" t="n"/>
      <c r="BC46" s="7" t="n"/>
      <c r="BD46" s="7" t="n"/>
      <c r="BE46" s="7" t="n"/>
      <c r="BF46" s="7" t="n"/>
      <c r="BG46" s="7" t="n"/>
    </row>
    <row r="47">
      <c r="A47" s="7" t="n">
        <v>40</v>
      </c>
      <c r="B47" s="8" t="n"/>
      <c r="C47" s="8" t="n"/>
      <c r="D47" s="9" t="n"/>
      <c r="E47" s="9" t="n"/>
      <c r="F47" s="10" t="n"/>
      <c r="G47" s="7">
        <f>IF(OR(D47="",E47=""),"",E47-D47+1)</f>
        <v/>
      </c>
      <c r="H47" s="7" t="n"/>
      <c r="I47" s="7" t="n"/>
      <c r="J47" s="7" t="n"/>
      <c r="K47" s="7" t="n"/>
      <c r="L47" s="7" t="n"/>
      <c r="M47" s="7" t="n"/>
      <c r="N47" s="7" t="n"/>
      <c r="O47" s="7" t="n"/>
      <c r="P47" s="7" t="n"/>
      <c r="Q47" s="7" t="n"/>
      <c r="R47" s="7" t="n"/>
      <c r="S47" s="7" t="n"/>
      <c r="T47" s="7" t="n"/>
      <c r="U47" s="7" t="n"/>
      <c r="V47" s="7" t="n"/>
      <c r="W47" s="7" t="n"/>
      <c r="X47" s="7" t="n"/>
      <c r="Y47" s="7" t="n"/>
      <c r="Z47" s="7" t="n"/>
      <c r="AA47" s="7" t="n"/>
      <c r="AB47" s="7" t="n"/>
      <c r="AC47" s="7" t="n"/>
      <c r="AD47" s="7" t="n"/>
      <c r="AE47" s="7" t="n"/>
      <c r="AF47" s="7" t="n"/>
      <c r="AG47" s="7" t="n"/>
      <c r="AH47" s="7" t="n"/>
      <c r="AI47" s="7" t="n"/>
      <c r="AJ47" s="7" t="n"/>
      <c r="AK47" s="7" t="n"/>
      <c r="AL47" s="7" t="n"/>
      <c r="AM47" s="7" t="n"/>
      <c r="AN47" s="7" t="n"/>
      <c r="AO47" s="7" t="n"/>
      <c r="AP47" s="7" t="n"/>
      <c r="AQ47" s="7" t="n"/>
      <c r="AR47" s="7" t="n"/>
      <c r="AS47" s="7" t="n"/>
      <c r="AT47" s="7" t="n"/>
      <c r="AU47" s="7" t="n"/>
      <c r="AV47" s="7" t="n"/>
      <c r="AW47" s="7" t="n"/>
      <c r="AX47" s="7" t="n"/>
      <c r="AY47" s="7" t="n"/>
      <c r="AZ47" s="7" t="n"/>
      <c r="BA47" s="7" t="n"/>
      <c r="BB47" s="7" t="n"/>
      <c r="BC47" s="7" t="n"/>
      <c r="BD47" s="7" t="n"/>
      <c r="BE47" s="7" t="n"/>
      <c r="BF47" s="7" t="n"/>
      <c r="BG47" s="7" t="n"/>
    </row>
  </sheetData>
  <conditionalFormatting sqref="H8:BG47">
    <cfRule type="expression" priority="1" dxfId="0" stopIfTrue="1">
      <formula>AND($D8&lt;&gt;"",$D8=$E8,H$6&lt;=$D8,H$6+6&gt;=$D8)</formula>
    </cfRule>
    <cfRule type="expression" priority="2" dxfId="1" stopIfTrue="1">
      <formula>AND($D8&lt;&gt;"",$E8&lt;&gt;"",$F8&gt;0,H$6+6&gt;=$D8,H$6&lt;=$D8+ROUND(($E8-$D8+1)*$F8,0)-1)</formula>
    </cfRule>
    <cfRule type="expression" priority="3" dxfId="2" stopIfTrue="1">
      <formula>AND($D8&lt;&gt;"",$E8&lt;&gt;"",H$6+6&gt;=$D8,H$6&lt;=$E8)</formula>
    </cfRule>
  </conditionalFormatting>
  <conditionalFormatting sqref="H5:BG47">
    <cfRule type="expression" priority="4" dxfId="3">
      <formula>AND(H$6&lt;=$B$3,H$6+6&gt;=$B$3)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5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</cols>
  <sheetData>
    <row r="1">
      <c r="A1" s="4" t="inlineStr">
        <is>
          <t>日付</t>
        </is>
      </c>
      <c r="B1" s="4" t="inlineStr">
        <is>
          <t>名称</t>
        </is>
      </c>
      <c r="D1" t="inlineStr">
        <is>
          <t>内閣府「国民の祝日」CSV（2025〜2027年）から転記。翌年分は行を足すだけで色付けに反映されます。</t>
        </is>
      </c>
    </row>
    <row r="2">
      <c r="A2" s="12" t="n">
        <v>45658</v>
      </c>
      <c r="B2" t="inlineStr">
        <is>
          <t>元日</t>
        </is>
      </c>
    </row>
    <row r="3">
      <c r="A3" s="12" t="n">
        <v>45670</v>
      </c>
      <c r="B3" t="inlineStr">
        <is>
          <t>成人の日</t>
        </is>
      </c>
    </row>
    <row r="4">
      <c r="A4" s="12" t="n">
        <v>45699</v>
      </c>
      <c r="B4" t="inlineStr">
        <is>
          <t>建国記念の日</t>
        </is>
      </c>
    </row>
    <row r="5">
      <c r="A5" s="12" t="n">
        <v>45711</v>
      </c>
      <c r="B5" t="inlineStr">
        <is>
          <t>天皇誕生日</t>
        </is>
      </c>
    </row>
    <row r="6">
      <c r="A6" s="12" t="n">
        <v>45712</v>
      </c>
      <c r="B6" t="inlineStr">
        <is>
          <t>休日</t>
        </is>
      </c>
    </row>
    <row r="7">
      <c r="A7" s="12" t="n">
        <v>45736</v>
      </c>
      <c r="B7" t="inlineStr">
        <is>
          <t>春分の日</t>
        </is>
      </c>
    </row>
    <row r="8">
      <c r="A8" s="12" t="n">
        <v>45776</v>
      </c>
      <c r="B8" t="inlineStr">
        <is>
          <t>昭和の日</t>
        </is>
      </c>
    </row>
    <row r="9">
      <c r="A9" s="12" t="n">
        <v>45780</v>
      </c>
      <c r="B9" t="inlineStr">
        <is>
          <t>憲法記念日</t>
        </is>
      </c>
    </row>
    <row r="10">
      <c r="A10" s="12" t="n">
        <v>45781</v>
      </c>
      <c r="B10" t="inlineStr">
        <is>
          <t>みどりの日</t>
        </is>
      </c>
    </row>
    <row r="11">
      <c r="A11" s="12" t="n">
        <v>45782</v>
      </c>
      <c r="B11" t="inlineStr">
        <is>
          <t>こどもの日</t>
        </is>
      </c>
    </row>
    <row r="12">
      <c r="A12" s="12" t="n">
        <v>45783</v>
      </c>
      <c r="B12" t="inlineStr">
        <is>
          <t>休日</t>
        </is>
      </c>
    </row>
    <row r="13">
      <c r="A13" s="12" t="n">
        <v>45859</v>
      </c>
      <c r="B13" t="inlineStr">
        <is>
          <t>海の日</t>
        </is>
      </c>
    </row>
    <row r="14">
      <c r="A14" s="12" t="n">
        <v>45880</v>
      </c>
      <c r="B14" t="inlineStr">
        <is>
          <t>山の日</t>
        </is>
      </c>
    </row>
    <row r="15">
      <c r="A15" s="12" t="n">
        <v>45915</v>
      </c>
      <c r="B15" t="inlineStr">
        <is>
          <t>敬老の日</t>
        </is>
      </c>
    </row>
    <row r="16">
      <c r="A16" s="12" t="n">
        <v>45923</v>
      </c>
      <c r="B16" t="inlineStr">
        <is>
          <t>秋分の日</t>
        </is>
      </c>
    </row>
    <row r="17">
      <c r="A17" s="12" t="n">
        <v>45943</v>
      </c>
      <c r="B17" t="inlineStr">
        <is>
          <t>スポーツの日</t>
        </is>
      </c>
    </row>
    <row r="18">
      <c r="A18" s="12" t="n">
        <v>45964</v>
      </c>
      <c r="B18" t="inlineStr">
        <is>
          <t>文化の日</t>
        </is>
      </c>
    </row>
    <row r="19">
      <c r="A19" s="12" t="n">
        <v>45984</v>
      </c>
      <c r="B19" t="inlineStr">
        <is>
          <t>勤労感謝の日</t>
        </is>
      </c>
    </row>
    <row r="20">
      <c r="A20" s="12" t="n">
        <v>45985</v>
      </c>
      <c r="B20" t="inlineStr">
        <is>
          <t>休日</t>
        </is>
      </c>
    </row>
    <row r="21">
      <c r="A21" s="12" t="n">
        <v>46023</v>
      </c>
      <c r="B21" t="inlineStr">
        <is>
          <t>元日</t>
        </is>
      </c>
    </row>
    <row r="22">
      <c r="A22" s="12" t="n">
        <v>46034</v>
      </c>
      <c r="B22" t="inlineStr">
        <is>
          <t>成人の日</t>
        </is>
      </c>
    </row>
    <row r="23">
      <c r="A23" s="12" t="n">
        <v>46064</v>
      </c>
      <c r="B23" t="inlineStr">
        <is>
          <t>建国記念の日</t>
        </is>
      </c>
    </row>
    <row r="24">
      <c r="A24" s="12" t="n">
        <v>46076</v>
      </c>
      <c r="B24" t="inlineStr">
        <is>
          <t>天皇誕生日</t>
        </is>
      </c>
    </row>
    <row r="25">
      <c r="A25" s="12" t="n">
        <v>46101</v>
      </c>
      <c r="B25" t="inlineStr">
        <is>
          <t>春分の日</t>
        </is>
      </c>
    </row>
    <row r="26">
      <c r="A26" s="12" t="n">
        <v>46141</v>
      </c>
      <c r="B26" t="inlineStr">
        <is>
          <t>昭和の日</t>
        </is>
      </c>
    </row>
    <row r="27">
      <c r="A27" s="12" t="n">
        <v>46145</v>
      </c>
      <c r="B27" t="inlineStr">
        <is>
          <t>憲法記念日</t>
        </is>
      </c>
    </row>
    <row r="28">
      <c r="A28" s="12" t="n">
        <v>46146</v>
      </c>
      <c r="B28" t="inlineStr">
        <is>
          <t>みどりの日</t>
        </is>
      </c>
    </row>
    <row r="29">
      <c r="A29" s="12" t="n">
        <v>46147</v>
      </c>
      <c r="B29" t="inlineStr">
        <is>
          <t>こどもの日</t>
        </is>
      </c>
    </row>
    <row r="30">
      <c r="A30" s="12" t="n">
        <v>46148</v>
      </c>
      <c r="B30" t="inlineStr">
        <is>
          <t>休日</t>
        </is>
      </c>
    </row>
    <row r="31">
      <c r="A31" s="12" t="n">
        <v>46223</v>
      </c>
      <c r="B31" t="inlineStr">
        <is>
          <t>海の日</t>
        </is>
      </c>
    </row>
    <row r="32">
      <c r="A32" s="12" t="n">
        <v>46245</v>
      </c>
      <c r="B32" t="inlineStr">
        <is>
          <t>山の日</t>
        </is>
      </c>
    </row>
    <row r="33">
      <c r="A33" s="12" t="n">
        <v>46286</v>
      </c>
      <c r="B33" t="inlineStr">
        <is>
          <t>敬老の日</t>
        </is>
      </c>
    </row>
    <row r="34">
      <c r="A34" s="12" t="n">
        <v>46287</v>
      </c>
      <c r="B34" t="inlineStr">
        <is>
          <t>休日</t>
        </is>
      </c>
    </row>
    <row r="35">
      <c r="A35" s="12" t="n">
        <v>46288</v>
      </c>
      <c r="B35" t="inlineStr">
        <is>
          <t>秋分の日</t>
        </is>
      </c>
    </row>
    <row r="36">
      <c r="A36" s="12" t="n">
        <v>46307</v>
      </c>
      <c r="B36" t="inlineStr">
        <is>
          <t>スポーツの日</t>
        </is>
      </c>
    </row>
    <row r="37">
      <c r="A37" s="12" t="n">
        <v>46329</v>
      </c>
      <c r="B37" t="inlineStr">
        <is>
          <t>文化の日</t>
        </is>
      </c>
    </row>
    <row r="38">
      <c r="A38" s="12" t="n">
        <v>46349</v>
      </c>
      <c r="B38" t="inlineStr">
        <is>
          <t>勤労感謝の日</t>
        </is>
      </c>
    </row>
    <row r="39">
      <c r="A39" s="12" t="n">
        <v>46388</v>
      </c>
      <c r="B39" t="inlineStr">
        <is>
          <t>元日</t>
        </is>
      </c>
    </row>
    <row r="40">
      <c r="A40" s="12" t="n">
        <v>46398</v>
      </c>
      <c r="B40" t="inlineStr">
        <is>
          <t>成人の日</t>
        </is>
      </c>
    </row>
    <row r="41">
      <c r="A41" s="12" t="n">
        <v>46429</v>
      </c>
      <c r="B41" t="inlineStr">
        <is>
          <t>建国記念の日</t>
        </is>
      </c>
    </row>
    <row r="42">
      <c r="A42" s="12" t="n">
        <v>46441</v>
      </c>
      <c r="B42" t="inlineStr">
        <is>
          <t>天皇誕生日</t>
        </is>
      </c>
    </row>
    <row r="43">
      <c r="A43" s="12" t="n">
        <v>46467</v>
      </c>
      <c r="B43" t="inlineStr">
        <is>
          <t>春分の日</t>
        </is>
      </c>
    </row>
    <row r="44">
      <c r="A44" s="12" t="n">
        <v>46468</v>
      </c>
      <c r="B44" t="inlineStr">
        <is>
          <t>休日</t>
        </is>
      </c>
    </row>
    <row r="45">
      <c r="A45" s="12" t="n">
        <v>46506</v>
      </c>
      <c r="B45" t="inlineStr">
        <is>
          <t>昭和の日</t>
        </is>
      </c>
    </row>
    <row r="46">
      <c r="A46" s="12" t="n">
        <v>46510</v>
      </c>
      <c r="B46" t="inlineStr">
        <is>
          <t>憲法記念日</t>
        </is>
      </c>
    </row>
    <row r="47">
      <c r="A47" s="12" t="n">
        <v>46511</v>
      </c>
      <c r="B47" t="inlineStr">
        <is>
          <t>みどりの日</t>
        </is>
      </c>
    </row>
    <row r="48">
      <c r="A48" s="12" t="n">
        <v>46512</v>
      </c>
      <c r="B48" t="inlineStr">
        <is>
          <t>こどもの日</t>
        </is>
      </c>
    </row>
    <row r="49">
      <c r="A49" s="12" t="n">
        <v>46587</v>
      </c>
      <c r="B49" t="inlineStr">
        <is>
          <t>海の日</t>
        </is>
      </c>
    </row>
    <row r="50">
      <c r="A50" s="12" t="n">
        <v>46610</v>
      </c>
      <c r="B50" t="inlineStr">
        <is>
          <t>山の日</t>
        </is>
      </c>
    </row>
    <row r="51">
      <c r="A51" s="12" t="n">
        <v>46650</v>
      </c>
      <c r="B51" t="inlineStr">
        <is>
          <t>敬老の日</t>
        </is>
      </c>
    </row>
    <row r="52">
      <c r="A52" s="12" t="n">
        <v>46653</v>
      </c>
      <c r="B52" t="inlineStr">
        <is>
          <t>秋分の日</t>
        </is>
      </c>
    </row>
    <row r="53">
      <c r="A53" s="12" t="n">
        <v>46671</v>
      </c>
      <c r="B53" t="inlineStr">
        <is>
          <t>スポーツの日</t>
        </is>
      </c>
    </row>
    <row r="54">
      <c r="A54" s="12" t="n">
        <v>46694</v>
      </c>
      <c r="B54" t="inlineStr">
        <is>
          <t>文化の日</t>
        </is>
      </c>
    </row>
    <row r="55">
      <c r="A55" s="12" t="n">
        <v>46714</v>
      </c>
      <c r="B55" t="inlineStr">
        <is>
          <t>勤労感謝の日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2026-09-19T11:11:23Z</dcterms:created>
  <dcterms:modified xmlns:dcterms="http://purl.org/dc/terms/" xmlns:xsi="http://www.w3.org/2001/XMLSchema-instance" xsi:type="dcterms:W3CDTF">2026-09-19T11:11:24Z</dcterms:modified>
</cp:coreProperties>
</file>